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esktop\GAU\Programme Development\GAU Programme Development\მედიცინის პროგრამა\MD_პროგრამა\"/>
    </mc:Choice>
  </mc:AlternateContent>
  <xr:revisionPtr revIDLastSave="0" documentId="13_ncr:1_{1912F4F5-4967-42A2-ADFD-0B40E22521EC}" xr6:coauthVersionLast="46" xr6:coauthVersionMax="46" xr10:uidLastSave="{00000000-0000-0000-0000-000000000000}"/>
  <bookViews>
    <workbookView xWindow="-120" yWindow="-120" windowWidth="29040" windowHeight="15840" xr2:uid="{3A0A1D83-0EA6-4B73-ACE6-1F439193D8DB}"/>
  </bookViews>
  <sheets>
    <sheet name="Programme_Eng" sheetId="1" r:id="rId1"/>
    <sheet name="Programme_Eng_Electiv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8" i="1" l="1"/>
  <c r="H143" i="1"/>
  <c r="H151" i="1" s="1"/>
  <c r="H116" i="1"/>
  <c r="H91" i="1"/>
  <c r="H89" i="1"/>
  <c r="I118" i="1" l="1"/>
  <c r="M139" i="1" l="1"/>
  <c r="M151" i="1"/>
  <c r="M168" i="1"/>
  <c r="M181" i="1"/>
  <c r="M124" i="1"/>
  <c r="M112" i="1"/>
  <c r="M99" i="1"/>
  <c r="M85" i="1"/>
  <c r="M69" i="1"/>
  <c r="M52" i="1"/>
  <c r="M34" i="1"/>
  <c r="M17" i="1"/>
  <c r="M35" i="1" l="1"/>
  <c r="L17" i="1"/>
  <c r="K17" i="1"/>
  <c r="I17" i="1"/>
  <c r="L34" i="1"/>
  <c r="K34" i="1"/>
  <c r="I34" i="1"/>
  <c r="M70" i="1"/>
  <c r="M100" i="1"/>
  <c r="M125" i="1"/>
  <c r="M152" i="1"/>
  <c r="M182" i="1"/>
  <c r="L124" i="1"/>
  <c r="D192" i="1" l="1"/>
  <c r="I35" i="1"/>
  <c r="K35" i="1"/>
  <c r="J34" i="1"/>
  <c r="J35" i="1" s="1"/>
  <c r="L35" i="1"/>
  <c r="F17" i="1"/>
  <c r="F34" i="1"/>
  <c r="F52" i="1"/>
  <c r="I52" i="1"/>
  <c r="K52" i="1"/>
  <c r="L52" i="1"/>
  <c r="F69" i="1"/>
  <c r="I69" i="1"/>
  <c r="I70" i="1" s="1"/>
  <c r="K69" i="1"/>
  <c r="L69" i="1"/>
  <c r="F85" i="1"/>
  <c r="I85" i="1"/>
  <c r="K85" i="1"/>
  <c r="L85" i="1"/>
  <c r="F99" i="1"/>
  <c r="I99" i="1"/>
  <c r="K99" i="1"/>
  <c r="L99" i="1"/>
  <c r="F112" i="1"/>
  <c r="I112" i="1"/>
  <c r="K112" i="1"/>
  <c r="L112" i="1"/>
  <c r="L125" i="1" s="1"/>
  <c r="F124" i="1"/>
  <c r="I124" i="1"/>
  <c r="K124" i="1"/>
  <c r="F139" i="1"/>
  <c r="I139" i="1"/>
  <c r="K139" i="1"/>
  <c r="L139" i="1"/>
  <c r="F151" i="1"/>
  <c r="I151" i="1"/>
  <c r="K151" i="1"/>
  <c r="K152" i="1" s="1"/>
  <c r="L151" i="1"/>
  <c r="F168" i="1"/>
  <c r="I168" i="1"/>
  <c r="K168" i="1"/>
  <c r="L168" i="1"/>
  <c r="F181" i="1"/>
  <c r="I181" i="1"/>
  <c r="K181" i="1"/>
  <c r="L181" i="1"/>
  <c r="I152" i="1" l="1"/>
  <c r="J168" i="1"/>
  <c r="I182" i="1"/>
  <c r="J69" i="1"/>
  <c r="L182" i="1"/>
  <c r="K100" i="1"/>
  <c r="L100" i="1"/>
  <c r="J52" i="1"/>
  <c r="K125" i="1"/>
  <c r="J139" i="1"/>
  <c r="K182" i="1"/>
  <c r="J181" i="1"/>
  <c r="I125" i="1"/>
  <c r="I100" i="1"/>
  <c r="J85" i="1"/>
  <c r="L70" i="1"/>
  <c r="L152" i="1"/>
  <c r="K70" i="1"/>
  <c r="J151" i="1"/>
  <c r="J112" i="1"/>
  <c r="J99" i="1"/>
  <c r="J124" i="1"/>
  <c r="D188" i="1" l="1"/>
  <c r="D191" i="1"/>
  <c r="D190" i="1"/>
  <c r="J182" i="1"/>
  <c r="J70" i="1"/>
  <c r="J152" i="1"/>
  <c r="J125" i="1"/>
  <c r="J100" i="1"/>
  <c r="D189" i="1" l="1"/>
</calcChain>
</file>

<file path=xl/sharedStrings.xml><?xml version="1.0" encoding="utf-8"?>
<sst xmlns="http://schemas.openxmlformats.org/spreadsheetml/2006/main" count="744" uniqueCount="385">
  <si>
    <t xml:space="preserve">Physiology </t>
  </si>
  <si>
    <t>Anatomy</t>
  </si>
  <si>
    <t xml:space="preserve">Imaging </t>
  </si>
  <si>
    <t xml:space="preserve"> 
</t>
  </si>
  <si>
    <t>Clinical Skills</t>
  </si>
  <si>
    <t xml:space="preserve">Biomedical Sciences I   </t>
  </si>
  <si>
    <t>Medical Biochemistry</t>
  </si>
  <si>
    <t>Molecular Biology,</t>
  </si>
  <si>
    <t>Genetics</t>
  </si>
  <si>
    <t>Histology/Cytology/Embryology</t>
  </si>
  <si>
    <t>Professional Development I</t>
  </si>
  <si>
    <t>Physiology</t>
  </si>
  <si>
    <t>Histology</t>
  </si>
  <si>
    <t>Imaging</t>
  </si>
  <si>
    <t xml:space="preserve">Biomedical Sciences II </t>
  </si>
  <si>
    <t>Cell Signaling</t>
  </si>
  <si>
    <t>Biophysics</t>
  </si>
  <si>
    <t xml:space="preserve">Biomedical Sciences III  </t>
  </si>
  <si>
    <t xml:space="preserve">Medical Biochemisty </t>
  </si>
  <si>
    <t xml:space="preserve">                    </t>
  </si>
  <si>
    <t>Immunology</t>
  </si>
  <si>
    <t xml:space="preserve">                                                    </t>
  </si>
  <si>
    <t>Microbiology</t>
  </si>
  <si>
    <t>Professional Development III</t>
  </si>
  <si>
    <t>Biomedical Sciences IV</t>
  </si>
  <si>
    <t>Professional Development IV</t>
  </si>
  <si>
    <t>PBL II</t>
  </si>
  <si>
    <t>General Pharmacology</t>
  </si>
  <si>
    <t>General Pathology</t>
  </si>
  <si>
    <t>Professional Development V</t>
  </si>
  <si>
    <t>Mechanism of Diseases and Principles of Treatment I</t>
  </si>
  <si>
    <t>Mechanism of Diseases and Principles of Treatment II</t>
  </si>
  <si>
    <t>System-based Pathology</t>
  </si>
  <si>
    <t>System-based Pharmacology</t>
  </si>
  <si>
    <t>Professional Development VI</t>
  </si>
  <si>
    <t>Internal Medicine I</t>
  </si>
  <si>
    <t>Professional Development VII</t>
  </si>
  <si>
    <t>Introduction to Clinical Medicine I</t>
  </si>
  <si>
    <t>Introduction to Clinical Medicine II</t>
  </si>
  <si>
    <t>Disorders of the Cardiovascular System</t>
  </si>
  <si>
    <t>Disorders of the Respiratory System</t>
  </si>
  <si>
    <t>Surgery I</t>
  </si>
  <si>
    <t>Internal Medicine II</t>
  </si>
  <si>
    <t>Surgery II</t>
  </si>
  <si>
    <t>Internal Medicine III</t>
  </si>
  <si>
    <t>Proffesional development XII</t>
  </si>
  <si>
    <t>Proffesional development IX</t>
  </si>
  <si>
    <t>Proffesional development X</t>
  </si>
  <si>
    <t>Proffesional development XI</t>
  </si>
  <si>
    <t>Proffesional development VIII</t>
  </si>
  <si>
    <t>Medicine and Arts</t>
  </si>
  <si>
    <t xml:space="preserve">Pediatrics </t>
  </si>
  <si>
    <t xml:space="preserve">Obstetrics/Gynecology </t>
  </si>
  <si>
    <t>Familly Medicine I</t>
  </si>
  <si>
    <t>Familly Medicine II</t>
  </si>
  <si>
    <t>Disorders of the Kidney and Urinary Tract</t>
  </si>
  <si>
    <t>Global Health for medical practitioners</t>
  </si>
  <si>
    <t>Society and Healthcare I</t>
  </si>
  <si>
    <t>Society and Healthcares II</t>
  </si>
  <si>
    <t>Society and Healthcares III</t>
  </si>
  <si>
    <t>Clinical Radiology II</t>
  </si>
  <si>
    <t>Oncology and Hematology</t>
  </si>
  <si>
    <t>Disorders of the Gastrointestinal System</t>
  </si>
  <si>
    <t>Neurologic Disorders</t>
  </si>
  <si>
    <t>Head and Neck</t>
  </si>
  <si>
    <t>Immune-Mediated, Inflammatory, and Rheumatologic Disorders</t>
  </si>
  <si>
    <t>4+2+2+2</t>
  </si>
  <si>
    <t>2+2+3+3</t>
  </si>
  <si>
    <t>2+2+4+2</t>
  </si>
  <si>
    <t>3+3+2</t>
  </si>
  <si>
    <t>3+3+2+2+2</t>
  </si>
  <si>
    <t>Elective Block I</t>
  </si>
  <si>
    <t>Elective Block II</t>
  </si>
  <si>
    <t>2+2</t>
  </si>
  <si>
    <t>Rehablitation and Sports Medicine</t>
  </si>
  <si>
    <t>Psychiatry</t>
  </si>
  <si>
    <t>5+3+3</t>
  </si>
  <si>
    <t>Endocrinology and Metabolism</t>
  </si>
  <si>
    <t>5+5+3</t>
  </si>
  <si>
    <t>Psycho-Neurologic Disorders</t>
  </si>
  <si>
    <t>Dermatology</t>
  </si>
  <si>
    <t>Clinical Radiology I</t>
  </si>
  <si>
    <t>5+4</t>
  </si>
  <si>
    <t>ENT</t>
  </si>
  <si>
    <t>3+4+3</t>
  </si>
  <si>
    <t>Society and Healthcare IV</t>
  </si>
  <si>
    <t xml:space="preserve">                            </t>
  </si>
  <si>
    <t>Principles Physical Diagnosis</t>
  </si>
  <si>
    <t>Introduction to Surgery</t>
  </si>
  <si>
    <t>9+3</t>
  </si>
  <si>
    <t>Conception, birth and early development</t>
  </si>
  <si>
    <t>Infectious Diseases_Clinical microbiology</t>
  </si>
  <si>
    <t xml:space="preserve">Clinical Pharmacology,                                                  </t>
  </si>
  <si>
    <t>Medical Genetics</t>
  </si>
  <si>
    <t>Internal Medicine IV</t>
  </si>
  <si>
    <t>Internal Medicine V</t>
  </si>
  <si>
    <r>
      <rPr>
        <b/>
        <sz val="12"/>
        <color theme="1"/>
        <rFont val="Calibri"/>
        <family val="2"/>
        <charset val="204"/>
        <scheme val="minor"/>
      </rPr>
      <t>Core body systems III</t>
    </r>
    <r>
      <rPr>
        <sz val="12"/>
        <color theme="1"/>
        <rFont val="Calibri"/>
        <family val="2"/>
        <scheme val="minor"/>
      </rPr>
      <t>_Gastrointestinal system, Endocrine and Reproductive Systems</t>
    </r>
  </si>
  <si>
    <r>
      <rPr>
        <b/>
        <sz val="12"/>
        <color theme="1"/>
        <rFont val="Calibri"/>
        <family val="2"/>
        <charset val="204"/>
        <scheme val="minor"/>
      </rPr>
      <t>Core body systems IV</t>
    </r>
    <r>
      <rPr>
        <sz val="12"/>
        <color theme="1"/>
        <rFont val="Calibri"/>
        <family val="2"/>
        <scheme val="minor"/>
      </rPr>
      <t>_Neurosciences</t>
    </r>
  </si>
  <si>
    <t>Clinical Communication_ English/Georgian I</t>
  </si>
  <si>
    <t>300 (120+60+60+60)</t>
  </si>
  <si>
    <t>300 (60+60+90+90)</t>
  </si>
  <si>
    <r>
      <t>Core body systems I</t>
    </r>
    <r>
      <rPr>
        <sz val="11"/>
        <color theme="1"/>
        <rFont val="Calibri"/>
        <family val="2"/>
        <scheme val="minor"/>
      </rPr>
      <t>_Musculoskeletal System</t>
    </r>
  </si>
  <si>
    <r>
      <rPr>
        <b/>
        <sz val="11"/>
        <color theme="1"/>
        <rFont val="Calibri"/>
        <family val="2"/>
        <scheme val="minor"/>
      </rPr>
      <t>Core body systems II</t>
    </r>
    <r>
      <rPr>
        <sz val="11"/>
        <color theme="1"/>
        <rFont val="Calibri"/>
        <family val="2"/>
        <scheme val="minor"/>
      </rPr>
      <t>_Cardiovascular System, Respiratory System</t>
    </r>
  </si>
  <si>
    <t>180 (45+45+45+45)</t>
  </si>
  <si>
    <t>183 (45+60+18+30+30)</t>
  </si>
  <si>
    <t xml:space="preserve">138 (30+33+45+30) 
      </t>
  </si>
  <si>
    <t>133 (45+30+28+30)</t>
  </si>
  <si>
    <t>Healthcare management and Economics_Quality Insurance in Healthcare</t>
  </si>
  <si>
    <t>5+3+2</t>
  </si>
  <si>
    <t>195 (45+60+30+30+30)</t>
  </si>
  <si>
    <t>Medical English_Georgian I</t>
  </si>
  <si>
    <t>Medical English_Georgian II</t>
  </si>
  <si>
    <t>Medical English_Georgian III</t>
  </si>
  <si>
    <t>Medical English_Georgian IV</t>
  </si>
  <si>
    <t>140 (80+60)</t>
  </si>
  <si>
    <t>165 (75+60+30)</t>
  </si>
  <si>
    <t>50 (25+25)</t>
  </si>
  <si>
    <t>120 (40+50+30)</t>
  </si>
  <si>
    <t>155 (75+40+40)</t>
  </si>
  <si>
    <t>170 (140+30)</t>
  </si>
  <si>
    <t>125 (75+50)</t>
  </si>
  <si>
    <t>N/A</t>
  </si>
  <si>
    <t xml:space="preserve">Biomedical Sciences I  </t>
  </si>
  <si>
    <t>Core body systems I</t>
  </si>
  <si>
    <t>Professional Development II</t>
  </si>
  <si>
    <t>Society and Healthcares I</t>
  </si>
  <si>
    <t>Core body systems II</t>
  </si>
  <si>
    <t>Biomedical Sciences II</t>
  </si>
  <si>
    <t>Core body systems I, Biomedical Sciences I</t>
  </si>
  <si>
    <t>Core body systems II, Biomedical Sciences II</t>
  </si>
  <si>
    <t>Core body systems I-IV</t>
  </si>
  <si>
    <t>117 (42+45+30)</t>
  </si>
  <si>
    <t>120 (45+45+30)</t>
  </si>
  <si>
    <t>Society and Healthcarecare V</t>
  </si>
  <si>
    <t>Society and Healthcare VI</t>
  </si>
  <si>
    <t>Society and Healthcarecare VII</t>
  </si>
  <si>
    <t>Society and Healthcarecare VIII</t>
  </si>
  <si>
    <t>Integrated Clinical Reasoning Cases  I</t>
  </si>
  <si>
    <t>Integrated Clinical Reasoning Cases  II</t>
  </si>
  <si>
    <t>Public Health I_Social Determinanats of health</t>
  </si>
  <si>
    <t>Public Health II_Environmental Determinanats of Health</t>
  </si>
  <si>
    <t>Basics of quality improvement, patient safety and patient centered care</t>
  </si>
  <si>
    <t>Biomedical Sciences I-IV, 
Core body systems II-IV 
Medicine and Arts</t>
  </si>
  <si>
    <t>185 (45+60+28+22+30)</t>
  </si>
  <si>
    <t xml:space="preserve">Introduction to Health Care </t>
  </si>
  <si>
    <t xml:space="preserve"> Introduction to Healthcare ethics</t>
  </si>
  <si>
    <t>Health Communication Strategies and Skills_Basics of History Taking</t>
  </si>
  <si>
    <t>Professionalism in Medicine_Case-Based Review</t>
  </si>
  <si>
    <t>Introduction to Research</t>
  </si>
  <si>
    <t>Epidemiology, Biostatistics, Preventive Medicine, and Public Health</t>
  </si>
  <si>
    <t>Foundations of Clinical Research Applications to Evidence-Based Practice</t>
  </si>
  <si>
    <t>Clinical Research Ethics</t>
  </si>
  <si>
    <t>Medical Epidemiology: Population Health and Effective Health Care</t>
  </si>
  <si>
    <t>Community health for medical practitioners_Sociology of Health and disease</t>
  </si>
  <si>
    <t>Introduction to Surgery 　</t>
  </si>
  <si>
    <t>Professional Development VIII</t>
  </si>
  <si>
    <t>Professional Development IX</t>
  </si>
  <si>
    <t>Professional Development X</t>
  </si>
  <si>
    <t>Professional Development XI</t>
  </si>
  <si>
    <t>Clinical Communication_ English/Georgian II</t>
  </si>
  <si>
    <t>Society and Healthcare III</t>
  </si>
  <si>
    <t>PBL II, Mechanism of Diseases and Principles of Treatment I, Introduction to Clinical Medicine I</t>
  </si>
  <si>
    <t>Mechanism of Diseases and Principles of Treatment II, Introduction to Clinical Medicine II, CBL I</t>
  </si>
  <si>
    <t>Internal Medicine I, Emergency Medicine, Anesthesiology  and critical Care</t>
  </si>
  <si>
    <t xml:space="preserve">Internal Medicine II, Surgery I, </t>
  </si>
  <si>
    <t>Society and Healthcarecare IV</t>
  </si>
  <si>
    <t>Core body systems IV</t>
  </si>
  <si>
    <t xml:space="preserve">Internal Medicine III, Clinical Radiology I, Surgery I </t>
  </si>
  <si>
    <t>Society and Healthcare V</t>
  </si>
  <si>
    <t>Surgery II, Clinical Radiology II, Internal Medicine III</t>
  </si>
  <si>
    <t>Internal Medicine III, Integrated Clinical Reasoning Cases  I</t>
  </si>
  <si>
    <t>Society and Healthcarecare VI</t>
  </si>
  <si>
    <t>.</t>
  </si>
  <si>
    <t>MDC0001</t>
  </si>
  <si>
    <t>MDC0002</t>
  </si>
  <si>
    <t>MDC0003</t>
  </si>
  <si>
    <t>MDC0004</t>
  </si>
  <si>
    <t>MDC0005</t>
  </si>
  <si>
    <t>MDC0006</t>
  </si>
  <si>
    <t>MDC0007</t>
  </si>
  <si>
    <t>MDC0008</t>
  </si>
  <si>
    <t>MDC0009</t>
  </si>
  <si>
    <t>MDC0010</t>
  </si>
  <si>
    <t>MDC0011</t>
  </si>
  <si>
    <t>MDC0012</t>
  </si>
  <si>
    <t>MDC0013</t>
  </si>
  <si>
    <t>MDC0014</t>
  </si>
  <si>
    <t>MDC0015</t>
  </si>
  <si>
    <t>MDC0016</t>
  </si>
  <si>
    <t>MDC0017</t>
  </si>
  <si>
    <t>MDC0018</t>
  </si>
  <si>
    <t>MDC0019</t>
  </si>
  <si>
    <t>MDC0020</t>
  </si>
  <si>
    <t>MDC0021</t>
  </si>
  <si>
    <t>MDC0022</t>
  </si>
  <si>
    <t>MDC0023</t>
  </si>
  <si>
    <t>MDC0024</t>
  </si>
  <si>
    <t>MDC0025</t>
  </si>
  <si>
    <t>MDC0026</t>
  </si>
  <si>
    <t>MDC0027</t>
  </si>
  <si>
    <t>MDC0028</t>
  </si>
  <si>
    <t>MDC0029</t>
  </si>
  <si>
    <t>MDC0030</t>
  </si>
  <si>
    <t>MDC0031</t>
  </si>
  <si>
    <t>MDC0032</t>
  </si>
  <si>
    <t>MDC0033</t>
  </si>
  <si>
    <t>MDC0034</t>
  </si>
  <si>
    <t>MDC0035</t>
  </si>
  <si>
    <t>MDC0036</t>
  </si>
  <si>
    <t>MDC0037</t>
  </si>
  <si>
    <t>MDC0038</t>
  </si>
  <si>
    <t>MDC0039</t>
  </si>
  <si>
    <t>MDC0040</t>
  </si>
  <si>
    <t>MDC0041</t>
  </si>
  <si>
    <t>MDC0042</t>
  </si>
  <si>
    <t>MDC0043</t>
  </si>
  <si>
    <t>MDC0044</t>
  </si>
  <si>
    <t>MDC0045</t>
  </si>
  <si>
    <t>MDC0046</t>
  </si>
  <si>
    <t>MDC0047</t>
  </si>
  <si>
    <t>MDC0048</t>
  </si>
  <si>
    <t>MDC0049</t>
  </si>
  <si>
    <t>MDC0050</t>
  </si>
  <si>
    <t>MDC0051</t>
  </si>
  <si>
    <t>MDC0052</t>
  </si>
  <si>
    <t>MDC0053</t>
  </si>
  <si>
    <t>MDC0054</t>
  </si>
  <si>
    <t>MDC0055</t>
  </si>
  <si>
    <t>MDC0056</t>
  </si>
  <si>
    <t>MDC0057</t>
  </si>
  <si>
    <t>MDC0058</t>
  </si>
  <si>
    <t>MDC0059</t>
  </si>
  <si>
    <t>MDC0060</t>
  </si>
  <si>
    <t>MDC0061</t>
  </si>
  <si>
    <t>MDC0062</t>
  </si>
  <si>
    <t>Chemistry I</t>
  </si>
  <si>
    <t>Chemistry II</t>
  </si>
  <si>
    <t>Biology I</t>
  </si>
  <si>
    <t xml:space="preserve">Biology II </t>
  </si>
  <si>
    <t>Sociology I</t>
  </si>
  <si>
    <t>Sociology II</t>
  </si>
  <si>
    <t xml:space="preserve">Negotiations </t>
  </si>
  <si>
    <t xml:space="preserve">History of Medicine </t>
  </si>
  <si>
    <t xml:space="preserve">Academic Writing </t>
  </si>
  <si>
    <t xml:space="preserve">Principles of Management </t>
  </si>
  <si>
    <t xml:space="preserve">Medical Informatics </t>
  </si>
  <si>
    <t>Introduction to Psychology</t>
  </si>
  <si>
    <t xml:space="preserve">Becoming a Researcher </t>
  </si>
  <si>
    <t xml:space="preserve">Professional Presentation </t>
  </si>
  <si>
    <t>Food And Health I</t>
  </si>
  <si>
    <t>Food And Health II</t>
  </si>
  <si>
    <t xml:space="preserve">Fundamentals of Herbal Medicne </t>
  </si>
  <si>
    <t>Key population level health indicators and their monitoring</t>
  </si>
  <si>
    <t xml:space="preserve">Public Relations  </t>
  </si>
  <si>
    <t>MDE0001</t>
  </si>
  <si>
    <t>MDE0002</t>
  </si>
  <si>
    <t>MDE0003</t>
  </si>
  <si>
    <t>MDE0004</t>
  </si>
  <si>
    <t>MDE0005</t>
  </si>
  <si>
    <t>MDE0006</t>
  </si>
  <si>
    <t>MDE0007</t>
  </si>
  <si>
    <t>MDE0008</t>
  </si>
  <si>
    <t>MDE0009</t>
  </si>
  <si>
    <t>MDE0010</t>
  </si>
  <si>
    <t>MDE0011</t>
  </si>
  <si>
    <t>MDE0012</t>
  </si>
  <si>
    <t>MDE0013</t>
  </si>
  <si>
    <t>MDE0014</t>
  </si>
  <si>
    <t>MDE0015</t>
  </si>
  <si>
    <t>MDE0016</t>
  </si>
  <si>
    <t>MDE0017</t>
  </si>
  <si>
    <t>MDE0018</t>
  </si>
  <si>
    <t>MDE0019</t>
  </si>
  <si>
    <t>6+4+4</t>
  </si>
  <si>
    <t>200 (100+50+50)</t>
  </si>
  <si>
    <t>Emergency Medicine and critical Care</t>
  </si>
  <si>
    <t>Emergency Medicine and Critical Care Medicine</t>
  </si>
  <si>
    <t>180 (150+30)</t>
  </si>
  <si>
    <t>Surgery</t>
  </si>
  <si>
    <t>Society And Healthcare I</t>
  </si>
  <si>
    <t>Society And Healthcare II</t>
  </si>
  <si>
    <t>Orthopedics and Trauma</t>
  </si>
  <si>
    <t>180 (75+75+30)</t>
  </si>
  <si>
    <t>ECTS</t>
  </si>
  <si>
    <t>ECTS/per subject</t>
  </si>
  <si>
    <t>Total hours</t>
  </si>
  <si>
    <t>Independent work hrs</t>
  </si>
  <si>
    <t>Contact hours</t>
  </si>
  <si>
    <t>Lecture</t>
  </si>
  <si>
    <t>Practical</t>
  </si>
  <si>
    <t>Code</t>
  </si>
  <si>
    <t>Module</t>
  </si>
  <si>
    <t>Subject</t>
  </si>
  <si>
    <t>Prerequizits</t>
  </si>
  <si>
    <t>Assessment Hours</t>
  </si>
  <si>
    <t>Assessment Structure</t>
  </si>
  <si>
    <t>I Year</t>
  </si>
  <si>
    <t>II Year</t>
  </si>
  <si>
    <t>III Year</t>
  </si>
  <si>
    <t>IV Year</t>
  </si>
  <si>
    <t>V Year</t>
  </si>
  <si>
    <t>VI Year</t>
  </si>
  <si>
    <t>I Semester</t>
  </si>
  <si>
    <t>II Semester</t>
  </si>
  <si>
    <t>III Semester</t>
  </si>
  <si>
    <t>IV Semester</t>
  </si>
  <si>
    <t>V Semester</t>
  </si>
  <si>
    <t>VI Semester</t>
  </si>
  <si>
    <t>VII Semester</t>
  </si>
  <si>
    <t>VIII Semester</t>
  </si>
  <si>
    <t>IX Semester</t>
  </si>
  <si>
    <t>X Semester</t>
  </si>
  <si>
    <t>XI Semester</t>
  </si>
  <si>
    <t>XII Semester</t>
  </si>
  <si>
    <t>Semester Total</t>
  </si>
  <si>
    <t>Year Total</t>
  </si>
  <si>
    <t>•	Integrated Tests – 2 Hours (2 Tests)
•	Mid-Term – 4 Hours (2 Hours MCQ/2 Hours Mini-OSPE)
•	Presentation – 3 Hours
•	Final – 6 Hours (2 Hours MCQ/4 Hours OSPE)</t>
  </si>
  <si>
    <t>•Integrated Tests – 2 Hours (2 Tests)
•	Mid-Term – 4 Hours (2 Hours MCQ/2 Hours SAQ)
•	Presentation – 3 Hours
•	Final – 4 Hours 4 Hours (2 Hours MCQ/2 Hours SAQ)</t>
  </si>
  <si>
    <t>•	Mid-Term – 1 Hours (MCQ)
•	Presentation – 2 Hours
•	Final – 2 Hours (Oral Exam)</t>
  </si>
  <si>
    <t>•	Integrated Tests – 2 Hours (2 Tests)
•	Mid-Term – 4 Hours (2 Hours MCQ/2 Hours SAQ)
•	Presentation – 3 Hours
•	Final – 4 Hours (2 Hours MCQ/2 Hours SAQ)</t>
  </si>
  <si>
    <t>•	Mid-Term – 1 Hour (Case)
•	Final – 2 Hours (Case)</t>
  </si>
  <si>
    <t>•	Mid-Term – 2 Hour (Case)
•	Final – 3 Hours (Case)</t>
  </si>
  <si>
    <t>•	Mid-Term – 2 Hours (1 Hours MCQ/1 Hours SAQ)
•	Presentation – 2 Hours
•	Final – 1 Hours (SAQ/Essay(literature review))</t>
  </si>
  <si>
    <t>•	Integrated Tests – 2 Hours
•	Mid-Term - 3 Hours (Mini-OSPE)
•	Presentation – 3 Hours
•	Final – 6 Hours (OSPE)</t>
  </si>
  <si>
    <t>•	Mid-Term – 2 Hours (1 Hours MCQ/1 Hours SAQ)
•	Presentation – 2 Hours
•	Final – 2 Hours (Research Project)</t>
  </si>
  <si>
    <t>•	Mid-Term – 4 hours (2 sets mini-OSCE)
•	Final – 8 Hours  (OSCE)</t>
  </si>
  <si>
    <t>•	Mid-Term – 6 hours (3 sets mini-OSCE)
•	Final – 8 Hours  (OSCE)</t>
  </si>
  <si>
    <t>•	Mid-Term – 2 hours (mini-OSCE)
•	Final – 4 Hours  (OSCE)</t>
  </si>
  <si>
    <t>I-VI Semesters</t>
  </si>
  <si>
    <t>6+3+2</t>
  </si>
  <si>
    <t>135 (90+45)</t>
  </si>
  <si>
    <t>5+5</t>
  </si>
  <si>
    <t>6+3</t>
  </si>
  <si>
    <t>•	Mid-Term – 6 hours (3 sets mini-OSCE/SAQ)
•	Final – 8 Hours  (OSCE/SAQ)</t>
  </si>
  <si>
    <t>•	Mid-Term – 4 hours (2 sets mini-OSCE/SAQ)
•	Final – 8 Hours  (OSCE/SAQ)</t>
  </si>
  <si>
    <t>Dentistry</t>
  </si>
  <si>
    <t>Ophthalmology</t>
  </si>
  <si>
    <t>•	Mid-Term – 2 hours (mini-OSCE/SAQ)
•	Final – 4 Hours  (OSCE/SAQ)</t>
  </si>
  <si>
    <t>•	Mid-Term – 3 hours (mini-OSCE/SAQ)
•	Final – 8 Hours  (OSCE/SAQ)</t>
  </si>
  <si>
    <t>•	Integrated ongoing assesment - 2 Hours (2 sets of MCQ/SAQ)
•Mid-Term - 4 hours Mini-OSPE
•	Presentation – 3 Hours 
•	Final – 6 Hours (OSPE)</t>
  </si>
  <si>
    <t>•	Integrated ongoing assesment - 2 Hours (2 sets of MCQ/SAQ)
•Mid-Term - 4 Hours (Mini=OSCE)
•	Presentation – 2 Hours (Clinical Case Discussion)
•	Final – 8 Hours (OSCE)</t>
  </si>
  <si>
    <t>Forensic medicine and toxicology</t>
  </si>
  <si>
    <t>Basics of healthcare system, healthcare quality and safety</t>
  </si>
  <si>
    <t>•	Mid-Term – 2 Hours (1 Hours MCQ/1 Hours SAQ)
•	Presentation – 2 Hours
•	Final – 2 Hours (1 Hours MCQ/1 Hours SAQ)</t>
  </si>
  <si>
    <t>•	Mid-Term – 2 Hours (1 Hours MCQ/1 Hours SAQ)
•	Presentation – 2 Hours
•	Final – 2 Hours (SAQ/Essay)</t>
  </si>
  <si>
    <t>6 year MD Curriculum (partly integrated, with horisontal and vertical integration)</t>
  </si>
  <si>
    <t xml:space="preserve">ECTS </t>
  </si>
  <si>
    <t>TOTAL HOURS</t>
  </si>
  <si>
    <t>INDEPENDENT HRS</t>
  </si>
  <si>
    <t>CONTACT HRS</t>
  </si>
  <si>
    <t>LECTURES (1hr)</t>
  </si>
  <si>
    <t>PRACTICALS (2 hrs)</t>
  </si>
  <si>
    <t>ASSESMENT HRS</t>
  </si>
  <si>
    <t>PBL III</t>
  </si>
  <si>
    <t>Integrated Clinical Reasoning Cases  III</t>
  </si>
  <si>
    <t>Internal Medicine I, Emergency Medicine, Anesthesiology  and critical Care, PBL III</t>
  </si>
  <si>
    <t>Internal Medicine, Conception, birth and early development, Integrated Clinical Reasoning Cases  I</t>
  </si>
  <si>
    <t>•	Mid-Term – 2 hours (Mini-OSCE/SAQ)
•	Final – 4 Hours (OSCE/SAQ)</t>
  </si>
  <si>
    <t>150 (75+75)</t>
  </si>
  <si>
    <t>VII-XII Semesters</t>
  </si>
  <si>
    <t>MDE0020</t>
  </si>
  <si>
    <t>MDE0021</t>
  </si>
  <si>
    <t>MDE0022</t>
  </si>
  <si>
    <t>MDE0023</t>
  </si>
  <si>
    <t>MDE0024</t>
  </si>
  <si>
    <t>Healthcare system and main vectors of diseases in Southeast Asian Region I - Histories of Health in Southeast Asia: Perspectives on the Long Twentieth Century</t>
  </si>
  <si>
    <t>Healthcare system and main vectors of diseases in Southeast Asian Region IV - Climate Change and Human Health Scenario in South and Southeast Asia</t>
  </si>
  <si>
    <t>Healthcare system and main vectors of diseases in Southeast Asian Region III - Parasites and their vectors: A special focus on Southeast Asia</t>
  </si>
  <si>
    <t>Healthcare system and main vectors of diseases in Southeast Asian Region V - Socio-Ecological Dimensions of Infectious Diseases in Southeast Asia</t>
  </si>
  <si>
    <t>Healthcare system and main vectors of diseases in Southeast Asian Region VI - Chronic Non-communicable Diseases in Low and Middle-income Countries</t>
  </si>
  <si>
    <t>Healthcare system and main vectors of diseases in Southeast Asian Region II - Neglected Tropical Diseases - South-East Asia</t>
  </si>
  <si>
    <t>PBL I</t>
  </si>
  <si>
    <t>•	Integrated ongoing assesment - 2 Hours (2 sets of MCQ/SAQ)
•Mid-Term - 4 Hours (Mini-OSCE)
•	Presentation – 2 Hours (Clinical Case Discussion)
•	Final – 8 Hours (OSCE)</t>
  </si>
  <si>
    <t>•	Mid-Term – 2 hours (2 sets mini-OSCE/SAQ)
•	Final – 4 Hours  (OSCE/SAQ)</t>
  </si>
  <si>
    <t>Aging (Geriatrics) and Palliative care</t>
  </si>
  <si>
    <t>Head and Neck, Internal Medicine IV, Forensic medcine and toxicology, Familly Medicine I, Integrated Clinical Reasoning Cases  II</t>
  </si>
  <si>
    <t>•	Mid-Term – 1 Hours (SAQ)
•	Presentation – 2 Hours
•	Final – 2 Hours (SAQ)</t>
  </si>
  <si>
    <t xml:space="preserve"> •	Mid-Term – 1 Hours (MCQ/SAQ)
•	Final – 2 Hours (MCQ/SAQ)</t>
  </si>
  <si>
    <t>Burnout management and selfcare</t>
  </si>
  <si>
    <t>Healthcare Law and ethics</t>
  </si>
  <si>
    <t>patient centered care and evidence-based approach to quality assurance in healthcare setting</t>
  </si>
  <si>
    <t>aspects of infection control in hospital and its impact on quality of care</t>
  </si>
  <si>
    <t>principles of quality systems in healthcare settings</t>
  </si>
  <si>
    <t>principles of Quality Improvement, Patient Safety and Patient Centered Care</t>
  </si>
  <si>
    <t>•	Mid-Term – 2 Hours (1 Hours MCQ/1 Hours SAQ)
•	Presentation – 2 Hours
•	Final – 3 Hours (SAQ/Essay(literature review))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</si>
</sst>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rgb="FF2222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5" fillId="3" borderId="21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0" fontId="14" fillId="3" borderId="5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0" fillId="4" borderId="5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5" fillId="3" borderId="5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left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left" vertical="center" wrapText="1"/>
    </xf>
    <xf numFmtId="0" fontId="11" fillId="4" borderId="1" xfId="0" applyNumberFormat="1" applyFont="1" applyFill="1" applyBorder="1" applyAlignment="1">
      <alignment horizontal="left" vertical="center" wrapText="1"/>
    </xf>
    <xf numFmtId="0" fontId="2" fillId="4" borderId="2" xfId="0" applyNumberFormat="1" applyFont="1" applyFill="1" applyBorder="1" applyAlignment="1">
      <alignment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5" fillId="3" borderId="6" xfId="0" applyNumberFormat="1" applyFont="1" applyFill="1" applyBorder="1" applyAlignment="1">
      <alignment horizontal="center" vertical="center" wrapText="1"/>
    </xf>
    <xf numFmtId="0" fontId="16" fillId="3" borderId="6" xfId="0" applyNumberFormat="1" applyFont="1" applyFill="1" applyBorder="1" applyAlignment="1">
      <alignment horizontal="left" vertical="center" wrapText="1"/>
    </xf>
    <xf numFmtId="0" fontId="15" fillId="3" borderId="2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0" fillId="4" borderId="6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10" fillId="4" borderId="7" xfId="0" applyNumberFormat="1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8" fillId="0" borderId="1" xfId="0" applyFont="1" applyBorder="1" applyAlignment="1"/>
    <xf numFmtId="0" fontId="8" fillId="4" borderId="1" xfId="0" applyNumberFormat="1" applyFont="1" applyFill="1" applyBorder="1" applyAlignment="1">
      <alignment horizontal="left" vertical="center" wrapText="1"/>
    </xf>
    <xf numFmtId="0" fontId="10" fillId="4" borderId="1" xfId="0" applyNumberFormat="1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3" fillId="4" borderId="1" xfId="0" applyNumberFormat="1" applyFont="1" applyFill="1" applyBorder="1" applyAlignment="1">
      <alignment horizontal="left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4" borderId="7" xfId="0" applyNumberFormat="1" applyFont="1" applyFill="1" applyBorder="1" applyAlignment="1">
      <alignment horizontal="left" vertical="center" wrapText="1"/>
    </xf>
    <xf numFmtId="0" fontId="10" fillId="4" borderId="8" xfId="0" applyNumberFormat="1" applyFont="1" applyFill="1" applyBorder="1" applyAlignment="1">
      <alignment horizontal="left" vertical="center" wrapText="1"/>
    </xf>
    <xf numFmtId="0" fontId="10" fillId="4" borderId="15" xfId="0" applyNumberFormat="1" applyFont="1" applyFill="1" applyBorder="1" applyAlignment="1">
      <alignment horizontal="left" vertical="center" wrapText="1"/>
    </xf>
    <xf numFmtId="0" fontId="10" fillId="4" borderId="1" xfId="0" applyNumberFormat="1" applyFont="1" applyFill="1" applyBorder="1" applyAlignment="1">
      <alignment horizontal="left" vertical="center" wrapText="1"/>
    </xf>
    <xf numFmtId="0" fontId="10" fillId="4" borderId="7" xfId="0" applyNumberFormat="1" applyFont="1" applyFill="1" applyBorder="1" applyAlignment="1">
      <alignment vertical="center" wrapText="1"/>
    </xf>
    <xf numFmtId="0" fontId="10" fillId="4" borderId="8" xfId="0" applyNumberFormat="1" applyFont="1" applyFill="1" applyBorder="1" applyAlignment="1">
      <alignment vertical="center" wrapText="1"/>
    </xf>
    <xf numFmtId="0" fontId="15" fillId="3" borderId="4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3" fillId="4" borderId="17" xfId="0" applyNumberFormat="1" applyFont="1" applyFill="1" applyBorder="1" applyAlignment="1">
      <alignment horizontal="center" vertical="center" wrapText="1"/>
    </xf>
    <xf numFmtId="0" fontId="3" fillId="4" borderId="18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vertical="center" wrapText="1"/>
    </xf>
    <xf numFmtId="0" fontId="8" fillId="4" borderId="3" xfId="0" applyNumberFormat="1" applyFont="1" applyFill="1" applyBorder="1" applyAlignment="1">
      <alignment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vertical="center" wrapText="1"/>
    </xf>
    <xf numFmtId="0" fontId="15" fillId="3" borderId="22" xfId="0" applyNumberFormat="1" applyFont="1" applyFill="1" applyBorder="1" applyAlignment="1">
      <alignment horizontal="center" vertical="center" wrapText="1"/>
    </xf>
    <xf numFmtId="0" fontId="15" fillId="3" borderId="6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9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horizontal="center" vertical="center" wrapText="1"/>
    </xf>
    <xf numFmtId="0" fontId="0" fillId="4" borderId="16" xfId="0" applyNumberFormat="1" applyFont="1" applyFill="1" applyBorder="1" applyAlignment="1">
      <alignment horizontal="center" vertical="center" wrapText="1"/>
    </xf>
    <xf numFmtId="0" fontId="0" fillId="4" borderId="3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78176-2CC3-4C2C-BB58-6B3A834A54AB}">
  <dimension ref="B1:V192"/>
  <sheetViews>
    <sheetView tabSelected="1" zoomScaleNormal="100" workbookViewId="0">
      <pane xSplit="5" topLeftCell="F1" activePane="topRight" state="frozen"/>
      <selection pane="topRight" activeCell="B14" sqref="B14"/>
    </sheetView>
  </sheetViews>
  <sheetFormatPr defaultColWidth="8.85546875" defaultRowHeight="15.75" x14ac:dyDescent="0.25"/>
  <cols>
    <col min="1" max="1" width="1.5703125" style="13" customWidth="1"/>
    <col min="2" max="2" width="10.5703125" style="9" customWidth="1"/>
    <col min="3" max="3" width="30.140625" style="13" customWidth="1"/>
    <col min="4" max="4" width="35" style="54" customWidth="1"/>
    <col min="5" max="5" width="38.85546875" style="13" customWidth="1"/>
    <col min="6" max="6" width="11.140625" style="54" customWidth="1"/>
    <col min="7" max="7" width="11.28515625" style="54" customWidth="1"/>
    <col min="8" max="8" width="9.28515625" style="54" customWidth="1"/>
    <col min="9" max="9" width="13" style="54" customWidth="1"/>
    <col min="10" max="10" width="14.140625" style="54" customWidth="1"/>
    <col min="11" max="11" width="10.7109375" style="54" customWidth="1"/>
    <col min="12" max="12" width="11.140625" style="54" customWidth="1"/>
    <col min="13" max="13" width="12.5703125" style="12" customWidth="1"/>
    <col min="14" max="14" width="45.42578125" style="12" customWidth="1"/>
    <col min="15" max="15" width="2.85546875" style="13" customWidth="1"/>
    <col min="16" max="16384" width="8.85546875" style="13"/>
  </cols>
  <sheetData>
    <row r="1" spans="2:22" ht="6.6" customHeight="1" thickBot="1" x14ac:dyDescent="0.3">
      <c r="C1" s="10"/>
      <c r="D1" s="11"/>
      <c r="E1" s="10"/>
      <c r="F1" s="11"/>
      <c r="G1" s="11"/>
      <c r="H1" s="11"/>
      <c r="I1" s="11"/>
      <c r="J1" s="11"/>
      <c r="K1" s="11"/>
      <c r="L1" s="11"/>
      <c r="O1" s="10"/>
      <c r="P1" s="10"/>
    </row>
    <row r="2" spans="2:22" x14ac:dyDescent="0.25">
      <c r="B2" s="135" t="s">
        <v>296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4"/>
      <c r="O2" s="10"/>
      <c r="P2" s="10"/>
    </row>
    <row r="3" spans="2:22" ht="15.6" customHeight="1" x14ac:dyDescent="0.25">
      <c r="B3" s="133" t="s">
        <v>302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5"/>
      <c r="O3" s="10"/>
      <c r="P3" s="10"/>
    </row>
    <row r="4" spans="2:22" ht="31.5" x14ac:dyDescent="0.25">
      <c r="B4" s="16" t="s">
        <v>290</v>
      </c>
      <c r="C4" s="17" t="s">
        <v>291</v>
      </c>
      <c r="D4" s="17" t="s">
        <v>293</v>
      </c>
      <c r="E4" s="17" t="s">
        <v>292</v>
      </c>
      <c r="F4" s="17" t="s">
        <v>283</v>
      </c>
      <c r="G4" s="17" t="s">
        <v>284</v>
      </c>
      <c r="H4" s="17" t="s">
        <v>285</v>
      </c>
      <c r="I4" s="17" t="s">
        <v>286</v>
      </c>
      <c r="J4" s="17" t="s">
        <v>287</v>
      </c>
      <c r="K4" s="17" t="s">
        <v>288</v>
      </c>
      <c r="L4" s="17" t="s">
        <v>289</v>
      </c>
      <c r="M4" s="17" t="s">
        <v>294</v>
      </c>
      <c r="N4" s="17" t="s">
        <v>295</v>
      </c>
      <c r="O4" s="10"/>
      <c r="P4" s="10"/>
    </row>
    <row r="5" spans="2:22" ht="15.6" customHeight="1" x14ac:dyDescent="0.25">
      <c r="B5" s="123" t="s">
        <v>173</v>
      </c>
      <c r="C5" s="140" t="s">
        <v>101</v>
      </c>
      <c r="D5" s="129" t="s">
        <v>121</v>
      </c>
      <c r="E5" s="18" t="s">
        <v>1</v>
      </c>
      <c r="F5" s="129">
        <v>10</v>
      </c>
      <c r="G5" s="129" t="s">
        <v>66</v>
      </c>
      <c r="H5" s="129" t="s">
        <v>99</v>
      </c>
      <c r="I5" s="131">
        <v>152</v>
      </c>
      <c r="J5" s="131" t="s">
        <v>106</v>
      </c>
      <c r="K5" s="19">
        <v>15</v>
      </c>
      <c r="L5" s="19">
        <v>30</v>
      </c>
      <c r="M5" s="137">
        <v>15</v>
      </c>
      <c r="N5" s="102" t="s">
        <v>316</v>
      </c>
      <c r="O5" s="10"/>
      <c r="P5" s="10"/>
    </row>
    <row r="6" spans="2:22" x14ac:dyDescent="0.25">
      <c r="B6" s="123"/>
      <c r="C6" s="140"/>
      <c r="D6" s="129"/>
      <c r="E6" s="18" t="s">
        <v>2</v>
      </c>
      <c r="F6" s="129"/>
      <c r="G6" s="129"/>
      <c r="H6" s="129"/>
      <c r="I6" s="131"/>
      <c r="J6" s="131"/>
      <c r="K6" s="19">
        <v>0</v>
      </c>
      <c r="L6" s="19">
        <v>30</v>
      </c>
      <c r="M6" s="138"/>
      <c r="N6" s="102"/>
      <c r="O6" s="10"/>
      <c r="P6" s="10"/>
    </row>
    <row r="7" spans="2:22" x14ac:dyDescent="0.25">
      <c r="B7" s="123"/>
      <c r="C7" s="140"/>
      <c r="D7" s="129"/>
      <c r="E7" s="18" t="s">
        <v>0</v>
      </c>
      <c r="F7" s="129"/>
      <c r="G7" s="129"/>
      <c r="H7" s="129"/>
      <c r="I7" s="131"/>
      <c r="J7" s="131"/>
      <c r="K7" s="19">
        <v>14</v>
      </c>
      <c r="L7" s="19">
        <v>14</v>
      </c>
      <c r="M7" s="138"/>
      <c r="N7" s="102"/>
      <c r="O7" s="10"/>
      <c r="P7" s="10"/>
    </row>
    <row r="8" spans="2:22" ht="20.25" customHeight="1" x14ac:dyDescent="0.25">
      <c r="B8" s="123"/>
      <c r="C8" s="140"/>
      <c r="D8" s="129"/>
      <c r="E8" s="18" t="s">
        <v>4</v>
      </c>
      <c r="F8" s="129"/>
      <c r="G8" s="129"/>
      <c r="H8" s="129"/>
      <c r="I8" s="131"/>
      <c r="J8" s="131"/>
      <c r="K8" s="19">
        <v>0</v>
      </c>
      <c r="L8" s="19">
        <v>30</v>
      </c>
      <c r="M8" s="139"/>
      <c r="N8" s="102"/>
      <c r="O8" s="10"/>
      <c r="P8" s="10"/>
    </row>
    <row r="9" spans="2:22" ht="15.75" customHeight="1" x14ac:dyDescent="0.25">
      <c r="B9" s="123" t="s">
        <v>174</v>
      </c>
      <c r="C9" s="140" t="s">
        <v>5</v>
      </c>
      <c r="D9" s="129" t="s">
        <v>121</v>
      </c>
      <c r="E9" s="18" t="s">
        <v>7</v>
      </c>
      <c r="F9" s="129">
        <v>10</v>
      </c>
      <c r="G9" s="129" t="s">
        <v>67</v>
      </c>
      <c r="H9" s="129" t="s">
        <v>100</v>
      </c>
      <c r="I9" s="131">
        <v>107</v>
      </c>
      <c r="J9" s="131" t="s">
        <v>103</v>
      </c>
      <c r="K9" s="19">
        <v>15</v>
      </c>
      <c r="L9" s="19">
        <v>30</v>
      </c>
      <c r="M9" s="137">
        <v>13</v>
      </c>
      <c r="N9" s="102" t="s">
        <v>317</v>
      </c>
      <c r="O9" s="10"/>
      <c r="P9" s="10"/>
    </row>
    <row r="10" spans="2:22" x14ac:dyDescent="0.25">
      <c r="B10" s="123"/>
      <c r="C10" s="140"/>
      <c r="D10" s="129"/>
      <c r="E10" s="18" t="s">
        <v>8</v>
      </c>
      <c r="F10" s="129"/>
      <c r="G10" s="129"/>
      <c r="H10" s="129"/>
      <c r="I10" s="131"/>
      <c r="J10" s="131"/>
      <c r="K10" s="19">
        <v>15</v>
      </c>
      <c r="L10" s="19">
        <v>30</v>
      </c>
      <c r="M10" s="138"/>
      <c r="N10" s="102"/>
      <c r="O10" s="10"/>
      <c r="P10" s="10"/>
    </row>
    <row r="11" spans="2:22" x14ac:dyDescent="0.25">
      <c r="B11" s="123"/>
      <c r="C11" s="140"/>
      <c r="D11" s="129"/>
      <c r="E11" s="18" t="s">
        <v>9</v>
      </c>
      <c r="F11" s="129"/>
      <c r="G11" s="129"/>
      <c r="H11" s="129"/>
      <c r="I11" s="131"/>
      <c r="J11" s="131"/>
      <c r="K11" s="19">
        <v>15</v>
      </c>
      <c r="L11" s="19">
        <v>30</v>
      </c>
      <c r="M11" s="138"/>
      <c r="N11" s="102"/>
      <c r="O11" s="10"/>
      <c r="P11" s="10"/>
    </row>
    <row r="12" spans="2:22" ht="15.6" customHeight="1" x14ac:dyDescent="0.25">
      <c r="B12" s="123"/>
      <c r="C12" s="140"/>
      <c r="D12" s="129"/>
      <c r="E12" s="20" t="s">
        <v>6</v>
      </c>
      <c r="F12" s="129"/>
      <c r="G12" s="129"/>
      <c r="H12" s="129"/>
      <c r="I12" s="131"/>
      <c r="J12" s="131"/>
      <c r="K12" s="19">
        <v>15</v>
      </c>
      <c r="L12" s="19">
        <v>30</v>
      </c>
      <c r="M12" s="139"/>
      <c r="N12" s="102"/>
      <c r="O12" s="10"/>
      <c r="P12" s="10"/>
      <c r="V12" s="13" t="s">
        <v>3</v>
      </c>
    </row>
    <row r="13" spans="2:22" ht="51" customHeight="1" x14ac:dyDescent="0.25">
      <c r="B13" s="21" t="s">
        <v>175</v>
      </c>
      <c r="C13" s="22" t="s">
        <v>110</v>
      </c>
      <c r="D13" s="23" t="s">
        <v>121</v>
      </c>
      <c r="E13" s="20"/>
      <c r="F13" s="23">
        <v>2</v>
      </c>
      <c r="G13" s="23"/>
      <c r="H13" s="23">
        <v>60</v>
      </c>
      <c r="I13" s="19">
        <v>24</v>
      </c>
      <c r="J13" s="19">
        <v>30</v>
      </c>
      <c r="K13" s="19">
        <v>0</v>
      </c>
      <c r="L13" s="19">
        <v>30</v>
      </c>
      <c r="M13" s="24">
        <v>6</v>
      </c>
      <c r="N13" s="25" t="s">
        <v>318</v>
      </c>
      <c r="O13" s="10"/>
      <c r="P13" s="10"/>
    </row>
    <row r="14" spans="2:22" ht="51.75" customHeight="1" x14ac:dyDescent="0.25">
      <c r="B14" s="21" t="s">
        <v>176</v>
      </c>
      <c r="C14" s="22" t="s">
        <v>10</v>
      </c>
      <c r="D14" s="23" t="s">
        <v>121</v>
      </c>
      <c r="E14" s="20" t="s">
        <v>144</v>
      </c>
      <c r="F14" s="23">
        <v>4</v>
      </c>
      <c r="G14" s="23"/>
      <c r="H14" s="23">
        <v>120</v>
      </c>
      <c r="I14" s="19">
        <v>54</v>
      </c>
      <c r="J14" s="19">
        <v>60</v>
      </c>
      <c r="K14" s="19">
        <v>0</v>
      </c>
      <c r="L14" s="19">
        <v>60</v>
      </c>
      <c r="M14" s="24">
        <v>6</v>
      </c>
      <c r="N14" s="25" t="s">
        <v>343</v>
      </c>
      <c r="O14" s="26" t="s">
        <v>86</v>
      </c>
      <c r="P14" s="10"/>
    </row>
    <row r="15" spans="2:22" ht="50.25" customHeight="1" x14ac:dyDescent="0.25">
      <c r="B15" s="21" t="s">
        <v>177</v>
      </c>
      <c r="C15" s="22" t="s">
        <v>50</v>
      </c>
      <c r="D15" s="23" t="s">
        <v>121</v>
      </c>
      <c r="E15" s="20"/>
      <c r="F15" s="23">
        <v>2</v>
      </c>
      <c r="G15" s="23"/>
      <c r="H15" s="23">
        <v>60</v>
      </c>
      <c r="I15" s="19">
        <v>25</v>
      </c>
      <c r="J15" s="19">
        <v>30</v>
      </c>
      <c r="K15" s="19">
        <v>0</v>
      </c>
      <c r="L15" s="19">
        <v>30</v>
      </c>
      <c r="M15" s="24">
        <v>5</v>
      </c>
      <c r="N15" s="25" t="s">
        <v>376</v>
      </c>
      <c r="O15" s="10"/>
      <c r="P15" s="10"/>
    </row>
    <row r="16" spans="2:22" ht="25.5" x14ac:dyDescent="0.25">
      <c r="B16" s="21"/>
      <c r="C16" s="22" t="s">
        <v>71</v>
      </c>
      <c r="D16" s="23" t="s">
        <v>121</v>
      </c>
      <c r="E16" s="20"/>
      <c r="F16" s="23">
        <v>2</v>
      </c>
      <c r="G16" s="23"/>
      <c r="H16" s="23">
        <v>60</v>
      </c>
      <c r="I16" s="19">
        <v>27</v>
      </c>
      <c r="J16" s="19">
        <v>30</v>
      </c>
      <c r="K16" s="19">
        <v>0</v>
      </c>
      <c r="L16" s="19">
        <v>30</v>
      </c>
      <c r="M16" s="24">
        <v>3</v>
      </c>
      <c r="N16" s="94" t="s">
        <v>377</v>
      </c>
      <c r="O16" s="10"/>
      <c r="P16" s="10"/>
    </row>
    <row r="17" spans="2:16" ht="16.149999999999999" customHeight="1" x14ac:dyDescent="0.25">
      <c r="B17" s="133" t="s">
        <v>314</v>
      </c>
      <c r="C17" s="134"/>
      <c r="D17" s="27"/>
      <c r="E17" s="28"/>
      <c r="F17" s="27">
        <f>SUM(F5:F16)</f>
        <v>30</v>
      </c>
      <c r="G17" s="27"/>
      <c r="H17" s="27">
        <v>900</v>
      </c>
      <c r="I17" s="27">
        <f>SUM(I5:I16)</f>
        <v>389</v>
      </c>
      <c r="J17" s="27">
        <v>463</v>
      </c>
      <c r="K17" s="27">
        <f>SUM(K5:K16)</f>
        <v>89</v>
      </c>
      <c r="L17" s="27">
        <f>SUM(L5:L16)</f>
        <v>374</v>
      </c>
      <c r="M17" s="27">
        <f>SUM(M5:M16)</f>
        <v>48</v>
      </c>
      <c r="N17" s="29"/>
      <c r="O17" s="10"/>
      <c r="P17" s="10"/>
    </row>
    <row r="18" spans="2:16" x14ac:dyDescent="0.25">
      <c r="B18" s="30"/>
      <c r="C18" s="31"/>
      <c r="D18" s="32"/>
      <c r="E18" s="31"/>
      <c r="F18" s="32"/>
      <c r="G18" s="32"/>
      <c r="H18" s="32"/>
      <c r="I18" s="32"/>
      <c r="J18" s="32"/>
      <c r="K18" s="32"/>
      <c r="L18" s="32"/>
      <c r="M18" s="33"/>
      <c r="N18" s="34"/>
      <c r="O18" s="10"/>
      <c r="P18" s="10"/>
    </row>
    <row r="19" spans="2:16" ht="43.15" customHeight="1" x14ac:dyDescent="0.25">
      <c r="B19" s="133" t="s">
        <v>303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5"/>
      <c r="O19" s="10"/>
      <c r="P19" s="10"/>
    </row>
    <row r="20" spans="2:16" ht="31.5" x14ac:dyDescent="0.25">
      <c r="B20" s="16" t="s">
        <v>290</v>
      </c>
      <c r="C20" s="17" t="s">
        <v>291</v>
      </c>
      <c r="D20" s="17" t="s">
        <v>293</v>
      </c>
      <c r="E20" s="17" t="s">
        <v>292</v>
      </c>
      <c r="F20" s="17" t="s">
        <v>283</v>
      </c>
      <c r="G20" s="17" t="s">
        <v>284</v>
      </c>
      <c r="H20" s="17" t="s">
        <v>285</v>
      </c>
      <c r="I20" s="17" t="s">
        <v>286</v>
      </c>
      <c r="J20" s="17" t="s">
        <v>287</v>
      </c>
      <c r="K20" s="17" t="s">
        <v>288</v>
      </c>
      <c r="L20" s="17" t="s">
        <v>289</v>
      </c>
      <c r="M20" s="17" t="s">
        <v>294</v>
      </c>
      <c r="N20" s="17" t="s">
        <v>295</v>
      </c>
      <c r="O20" s="10"/>
      <c r="P20" s="10"/>
    </row>
    <row r="21" spans="2:16" ht="15.6" customHeight="1" x14ac:dyDescent="0.25">
      <c r="B21" s="123" t="s">
        <v>178</v>
      </c>
      <c r="C21" s="132" t="s">
        <v>102</v>
      </c>
      <c r="D21" s="129" t="s">
        <v>121</v>
      </c>
      <c r="E21" s="20" t="s">
        <v>1</v>
      </c>
      <c r="F21" s="129">
        <v>12</v>
      </c>
      <c r="G21" s="129" t="s">
        <v>70</v>
      </c>
      <c r="H21" s="129">
        <v>360</v>
      </c>
      <c r="I21" s="131">
        <v>162</v>
      </c>
      <c r="J21" s="131" t="s">
        <v>104</v>
      </c>
      <c r="K21" s="19">
        <v>15</v>
      </c>
      <c r="L21" s="19">
        <v>30</v>
      </c>
      <c r="M21" s="130">
        <v>15</v>
      </c>
      <c r="N21" s="99" t="s">
        <v>316</v>
      </c>
      <c r="O21" s="10"/>
      <c r="P21" s="10"/>
    </row>
    <row r="22" spans="2:16" x14ac:dyDescent="0.25">
      <c r="B22" s="123"/>
      <c r="C22" s="132"/>
      <c r="D22" s="129"/>
      <c r="E22" s="20" t="s">
        <v>11</v>
      </c>
      <c r="F22" s="129"/>
      <c r="G22" s="129"/>
      <c r="H22" s="129"/>
      <c r="I22" s="131"/>
      <c r="J22" s="131"/>
      <c r="K22" s="19">
        <v>30</v>
      </c>
      <c r="L22" s="19">
        <v>30</v>
      </c>
      <c r="M22" s="130"/>
      <c r="N22" s="101"/>
      <c r="O22" s="10"/>
      <c r="P22" s="10"/>
    </row>
    <row r="23" spans="2:16" x14ac:dyDescent="0.25">
      <c r="B23" s="123"/>
      <c r="C23" s="132"/>
      <c r="D23" s="129"/>
      <c r="E23" s="20" t="s">
        <v>12</v>
      </c>
      <c r="F23" s="129"/>
      <c r="G23" s="129"/>
      <c r="H23" s="129"/>
      <c r="I23" s="131"/>
      <c r="J23" s="131"/>
      <c r="K23" s="19">
        <v>6</v>
      </c>
      <c r="L23" s="19">
        <v>12</v>
      </c>
      <c r="M23" s="130"/>
      <c r="N23" s="101"/>
      <c r="O23" s="10"/>
      <c r="P23" s="10"/>
    </row>
    <row r="24" spans="2:16" x14ac:dyDescent="0.25">
      <c r="B24" s="123"/>
      <c r="C24" s="132"/>
      <c r="D24" s="129"/>
      <c r="E24" s="20" t="s">
        <v>13</v>
      </c>
      <c r="F24" s="129"/>
      <c r="G24" s="129"/>
      <c r="H24" s="129"/>
      <c r="I24" s="131"/>
      <c r="J24" s="131"/>
      <c r="K24" s="19">
        <v>0</v>
      </c>
      <c r="L24" s="19">
        <v>30</v>
      </c>
      <c r="M24" s="130"/>
      <c r="N24" s="101"/>
      <c r="O24" s="10"/>
      <c r="P24" s="10"/>
    </row>
    <row r="25" spans="2:16" ht="16.149999999999999" customHeight="1" x14ac:dyDescent="0.25">
      <c r="B25" s="123"/>
      <c r="C25" s="132"/>
      <c r="D25" s="129"/>
      <c r="E25" s="20" t="s">
        <v>4</v>
      </c>
      <c r="F25" s="129"/>
      <c r="G25" s="129"/>
      <c r="H25" s="129"/>
      <c r="I25" s="131"/>
      <c r="J25" s="131"/>
      <c r="K25" s="19">
        <v>0</v>
      </c>
      <c r="L25" s="19">
        <v>30</v>
      </c>
      <c r="M25" s="130"/>
      <c r="N25" s="100"/>
      <c r="O25" s="10"/>
      <c r="P25" s="10"/>
    </row>
    <row r="26" spans="2:16" ht="15.6" customHeight="1" x14ac:dyDescent="0.25">
      <c r="B26" s="123" t="s">
        <v>179</v>
      </c>
      <c r="C26" s="140" t="s">
        <v>14</v>
      </c>
      <c r="D26" s="129" t="s">
        <v>121</v>
      </c>
      <c r="E26" s="20" t="s">
        <v>15</v>
      </c>
      <c r="F26" s="129">
        <v>10</v>
      </c>
      <c r="G26" s="129" t="s">
        <v>68</v>
      </c>
      <c r="H26" s="129">
        <v>300</v>
      </c>
      <c r="I26" s="131">
        <v>149</v>
      </c>
      <c r="J26" s="131" t="s">
        <v>105</v>
      </c>
      <c r="K26" s="19">
        <v>10</v>
      </c>
      <c r="L26" s="19">
        <v>20</v>
      </c>
      <c r="M26" s="130">
        <v>13</v>
      </c>
      <c r="N26" s="99" t="s">
        <v>319</v>
      </c>
      <c r="O26" s="10"/>
      <c r="P26" s="10"/>
    </row>
    <row r="27" spans="2:16" x14ac:dyDescent="0.25">
      <c r="B27" s="123"/>
      <c r="C27" s="140"/>
      <c r="D27" s="129"/>
      <c r="E27" s="20" t="s">
        <v>8</v>
      </c>
      <c r="F27" s="129"/>
      <c r="G27" s="129"/>
      <c r="H27" s="129"/>
      <c r="I27" s="131"/>
      <c r="J27" s="131"/>
      <c r="K27" s="19">
        <v>11</v>
      </c>
      <c r="L27" s="19">
        <v>22</v>
      </c>
      <c r="M27" s="130"/>
      <c r="N27" s="101"/>
      <c r="O27" s="10"/>
      <c r="P27" s="10"/>
    </row>
    <row r="28" spans="2:16" ht="19.149999999999999" customHeight="1" x14ac:dyDescent="0.25">
      <c r="B28" s="123"/>
      <c r="C28" s="140"/>
      <c r="D28" s="129"/>
      <c r="E28" s="20" t="s">
        <v>6</v>
      </c>
      <c r="F28" s="129"/>
      <c r="G28" s="129"/>
      <c r="H28" s="129"/>
      <c r="I28" s="131"/>
      <c r="J28" s="131"/>
      <c r="K28" s="19">
        <v>15</v>
      </c>
      <c r="L28" s="19">
        <v>30</v>
      </c>
      <c r="M28" s="130"/>
      <c r="N28" s="101"/>
      <c r="O28" s="10"/>
      <c r="P28" s="10"/>
    </row>
    <row r="29" spans="2:16" ht="21" customHeight="1" x14ac:dyDescent="0.25">
      <c r="B29" s="123"/>
      <c r="C29" s="140"/>
      <c r="D29" s="129"/>
      <c r="E29" s="20" t="s">
        <v>16</v>
      </c>
      <c r="F29" s="129"/>
      <c r="G29" s="129"/>
      <c r="H29" s="129"/>
      <c r="I29" s="131"/>
      <c r="J29" s="131"/>
      <c r="K29" s="19">
        <v>0</v>
      </c>
      <c r="L29" s="19">
        <v>30</v>
      </c>
      <c r="M29" s="130"/>
      <c r="N29" s="100"/>
      <c r="O29" s="10"/>
      <c r="P29" s="10"/>
    </row>
    <row r="30" spans="2:16" ht="38.25" x14ac:dyDescent="0.25">
      <c r="B30" s="21" t="s">
        <v>180</v>
      </c>
      <c r="C30" s="22" t="s">
        <v>111</v>
      </c>
      <c r="D30" s="23" t="s">
        <v>110</v>
      </c>
      <c r="E30" s="20"/>
      <c r="F30" s="23">
        <v>2</v>
      </c>
      <c r="G30" s="23"/>
      <c r="H30" s="23">
        <v>60</v>
      </c>
      <c r="I30" s="19">
        <v>24</v>
      </c>
      <c r="J30" s="19">
        <v>30</v>
      </c>
      <c r="K30" s="19">
        <v>0</v>
      </c>
      <c r="L30" s="19">
        <v>30</v>
      </c>
      <c r="M30" s="24">
        <v>6</v>
      </c>
      <c r="N30" s="35" t="s">
        <v>318</v>
      </c>
      <c r="O30" s="10"/>
      <c r="P30" s="10"/>
    </row>
    <row r="31" spans="2:16" ht="38.25" x14ac:dyDescent="0.25">
      <c r="B31" s="21" t="s">
        <v>181</v>
      </c>
      <c r="C31" s="22" t="s">
        <v>124</v>
      </c>
      <c r="D31" s="23" t="s">
        <v>10</v>
      </c>
      <c r="E31" s="18" t="s">
        <v>145</v>
      </c>
      <c r="F31" s="23">
        <v>2</v>
      </c>
      <c r="G31" s="23"/>
      <c r="H31" s="23">
        <v>60</v>
      </c>
      <c r="I31" s="19">
        <v>24</v>
      </c>
      <c r="J31" s="19">
        <v>30</v>
      </c>
      <c r="K31" s="19">
        <v>0</v>
      </c>
      <c r="L31" s="19">
        <v>30</v>
      </c>
      <c r="M31" s="24">
        <v>6</v>
      </c>
      <c r="N31" s="25" t="s">
        <v>343</v>
      </c>
      <c r="O31" s="10"/>
      <c r="P31" s="10"/>
    </row>
    <row r="32" spans="2:16" ht="30" x14ac:dyDescent="0.25">
      <c r="B32" s="21" t="s">
        <v>182</v>
      </c>
      <c r="C32" s="91" t="s">
        <v>371</v>
      </c>
      <c r="D32" s="23" t="s">
        <v>128</v>
      </c>
      <c r="E32" s="20"/>
      <c r="F32" s="23">
        <v>2</v>
      </c>
      <c r="G32" s="23"/>
      <c r="H32" s="23">
        <v>60</v>
      </c>
      <c r="I32" s="19">
        <v>27</v>
      </c>
      <c r="J32" s="19">
        <v>30</v>
      </c>
      <c r="K32" s="19">
        <v>0</v>
      </c>
      <c r="L32" s="19">
        <v>30</v>
      </c>
      <c r="M32" s="24">
        <v>3</v>
      </c>
      <c r="N32" s="35" t="s">
        <v>320</v>
      </c>
      <c r="O32" s="10"/>
      <c r="P32" s="10"/>
    </row>
    <row r="33" spans="2:20" ht="25.5" x14ac:dyDescent="0.25">
      <c r="B33" s="21"/>
      <c r="C33" s="22" t="s">
        <v>71</v>
      </c>
      <c r="D33" s="23"/>
      <c r="E33" s="20"/>
      <c r="F33" s="23">
        <v>2</v>
      </c>
      <c r="G33" s="23"/>
      <c r="H33" s="23">
        <v>60</v>
      </c>
      <c r="I33" s="19">
        <v>27</v>
      </c>
      <c r="J33" s="19">
        <v>30</v>
      </c>
      <c r="K33" s="19">
        <v>0</v>
      </c>
      <c r="L33" s="19">
        <v>30</v>
      </c>
      <c r="M33" s="24">
        <v>3</v>
      </c>
      <c r="N33" s="94" t="s">
        <v>377</v>
      </c>
      <c r="O33" s="10"/>
      <c r="P33" s="10"/>
    </row>
    <row r="34" spans="2:20" ht="15.6" customHeight="1" x14ac:dyDescent="0.25">
      <c r="B34" s="133" t="s">
        <v>314</v>
      </c>
      <c r="C34" s="134"/>
      <c r="D34" s="27"/>
      <c r="E34" s="28"/>
      <c r="F34" s="27">
        <f>SUM(F21:F33)</f>
        <v>30</v>
      </c>
      <c r="G34" s="27"/>
      <c r="H34" s="27">
        <v>900</v>
      </c>
      <c r="I34" s="27">
        <f>SUM(I21:I33)</f>
        <v>413</v>
      </c>
      <c r="J34" s="27">
        <f>K34+L34</f>
        <v>441</v>
      </c>
      <c r="K34" s="27">
        <f>SUM(K21:K33)</f>
        <v>87</v>
      </c>
      <c r="L34" s="27">
        <f>SUM(L21:L33)</f>
        <v>354</v>
      </c>
      <c r="M34" s="27">
        <f>SUM(M21:M33)</f>
        <v>46</v>
      </c>
      <c r="N34" s="29"/>
      <c r="O34" s="10"/>
      <c r="P34" s="10"/>
    </row>
    <row r="35" spans="2:20" ht="16.149999999999999" customHeight="1" x14ac:dyDescent="0.25">
      <c r="B35" s="133" t="s">
        <v>315</v>
      </c>
      <c r="C35" s="134"/>
      <c r="D35" s="27"/>
      <c r="E35" s="28"/>
      <c r="F35" s="27">
        <v>60</v>
      </c>
      <c r="G35" s="27"/>
      <c r="H35" s="27">
        <v>1800</v>
      </c>
      <c r="I35" s="27">
        <f>I34+I17</f>
        <v>802</v>
      </c>
      <c r="J35" s="27">
        <f t="shared" ref="J35:M35" si="0">J34+J17</f>
        <v>904</v>
      </c>
      <c r="K35" s="27">
        <f t="shared" si="0"/>
        <v>176</v>
      </c>
      <c r="L35" s="27">
        <f t="shared" si="0"/>
        <v>728</v>
      </c>
      <c r="M35" s="27">
        <f t="shared" si="0"/>
        <v>94</v>
      </c>
      <c r="N35" s="15"/>
      <c r="O35" s="10"/>
      <c r="P35" s="10"/>
    </row>
    <row r="36" spans="2:20" x14ac:dyDescent="0.25">
      <c r="B36" s="30"/>
      <c r="C36" s="36"/>
      <c r="D36" s="37"/>
      <c r="E36" s="36"/>
      <c r="F36" s="37"/>
      <c r="G36" s="37"/>
      <c r="H36" s="37"/>
      <c r="I36" s="37"/>
      <c r="J36" s="37"/>
      <c r="K36" s="37"/>
      <c r="L36" s="37"/>
      <c r="M36" s="33"/>
      <c r="N36" s="34"/>
    </row>
    <row r="37" spans="2:20" ht="15.6" customHeight="1" x14ac:dyDescent="0.25">
      <c r="B37" s="105" t="s">
        <v>297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38"/>
    </row>
    <row r="38" spans="2:20" ht="15.6" customHeight="1" x14ac:dyDescent="0.25">
      <c r="B38" s="105" t="s">
        <v>304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38"/>
    </row>
    <row r="39" spans="2:20" ht="31.5" x14ac:dyDescent="0.25">
      <c r="B39" s="16" t="s">
        <v>290</v>
      </c>
      <c r="C39" s="17" t="s">
        <v>291</v>
      </c>
      <c r="D39" s="17" t="s">
        <v>293</v>
      </c>
      <c r="E39" s="17" t="s">
        <v>292</v>
      </c>
      <c r="F39" s="17" t="s">
        <v>283</v>
      </c>
      <c r="G39" s="17" t="s">
        <v>284</v>
      </c>
      <c r="H39" s="17" t="s">
        <v>285</v>
      </c>
      <c r="I39" s="17" t="s">
        <v>286</v>
      </c>
      <c r="J39" s="17" t="s">
        <v>287</v>
      </c>
      <c r="K39" s="17" t="s">
        <v>288</v>
      </c>
      <c r="L39" s="17" t="s">
        <v>289</v>
      </c>
      <c r="M39" s="17" t="s">
        <v>294</v>
      </c>
      <c r="N39" s="17" t="s">
        <v>295</v>
      </c>
    </row>
    <row r="40" spans="2:20" ht="15.6" customHeight="1" x14ac:dyDescent="0.25">
      <c r="B40" s="123" t="s">
        <v>183</v>
      </c>
      <c r="C40" s="128" t="s">
        <v>96</v>
      </c>
      <c r="D40" s="127" t="s">
        <v>123</v>
      </c>
      <c r="E40" s="39" t="s">
        <v>1</v>
      </c>
      <c r="F40" s="129">
        <v>12</v>
      </c>
      <c r="G40" s="129" t="s">
        <v>70</v>
      </c>
      <c r="H40" s="129">
        <v>360</v>
      </c>
      <c r="I40" s="130">
        <v>150</v>
      </c>
      <c r="J40" s="130" t="s">
        <v>109</v>
      </c>
      <c r="K40" s="24">
        <v>15</v>
      </c>
      <c r="L40" s="24">
        <v>30</v>
      </c>
      <c r="M40" s="130">
        <v>15</v>
      </c>
      <c r="N40" s="99" t="s">
        <v>316</v>
      </c>
    </row>
    <row r="41" spans="2:20" x14ac:dyDescent="0.25">
      <c r="B41" s="123"/>
      <c r="C41" s="128"/>
      <c r="D41" s="127"/>
      <c r="E41" s="39" t="s">
        <v>11</v>
      </c>
      <c r="F41" s="129"/>
      <c r="G41" s="129"/>
      <c r="H41" s="129"/>
      <c r="I41" s="130"/>
      <c r="J41" s="130"/>
      <c r="K41" s="24">
        <v>30</v>
      </c>
      <c r="L41" s="24">
        <v>30</v>
      </c>
      <c r="M41" s="130"/>
      <c r="N41" s="101"/>
    </row>
    <row r="42" spans="2:20" x14ac:dyDescent="0.25">
      <c r="B42" s="123"/>
      <c r="C42" s="128"/>
      <c r="D42" s="127"/>
      <c r="E42" s="39" t="s">
        <v>12</v>
      </c>
      <c r="F42" s="129"/>
      <c r="G42" s="129"/>
      <c r="H42" s="129"/>
      <c r="I42" s="130"/>
      <c r="J42" s="130"/>
      <c r="K42" s="24">
        <v>10</v>
      </c>
      <c r="L42" s="24">
        <v>20</v>
      </c>
      <c r="M42" s="130"/>
      <c r="N42" s="101"/>
    </row>
    <row r="43" spans="2:20" ht="17.45" customHeight="1" x14ac:dyDescent="0.25">
      <c r="B43" s="123"/>
      <c r="C43" s="128"/>
      <c r="D43" s="127"/>
      <c r="E43" s="39" t="s">
        <v>13</v>
      </c>
      <c r="F43" s="129"/>
      <c r="G43" s="129"/>
      <c r="H43" s="129"/>
      <c r="I43" s="130"/>
      <c r="J43" s="130"/>
      <c r="K43" s="24">
        <v>0</v>
      </c>
      <c r="L43" s="24">
        <v>30</v>
      </c>
      <c r="M43" s="130"/>
      <c r="N43" s="101"/>
    </row>
    <row r="44" spans="2:20" x14ac:dyDescent="0.25">
      <c r="B44" s="123"/>
      <c r="C44" s="128"/>
      <c r="D44" s="127"/>
      <c r="E44" s="39" t="s">
        <v>4</v>
      </c>
      <c r="F44" s="129"/>
      <c r="G44" s="129"/>
      <c r="H44" s="129"/>
      <c r="I44" s="130"/>
      <c r="J44" s="130"/>
      <c r="K44" s="24">
        <v>0</v>
      </c>
      <c r="L44" s="24">
        <v>30</v>
      </c>
      <c r="M44" s="130"/>
      <c r="N44" s="100"/>
    </row>
    <row r="45" spans="2:20" ht="19.5" customHeight="1" x14ac:dyDescent="0.25">
      <c r="B45" s="123" t="s">
        <v>184</v>
      </c>
      <c r="C45" s="107" t="s">
        <v>17</v>
      </c>
      <c r="D45" s="126" t="s">
        <v>122</v>
      </c>
      <c r="E45" s="39" t="s">
        <v>20</v>
      </c>
      <c r="F45" s="127">
        <v>8</v>
      </c>
      <c r="G45" s="127" t="s">
        <v>69</v>
      </c>
      <c r="H45" s="127">
        <v>240</v>
      </c>
      <c r="I45" s="125">
        <v>105</v>
      </c>
      <c r="J45" s="125" t="s">
        <v>132</v>
      </c>
      <c r="K45" s="40">
        <v>15</v>
      </c>
      <c r="L45" s="40">
        <v>30</v>
      </c>
      <c r="M45" s="130">
        <v>15</v>
      </c>
      <c r="N45" s="99" t="s">
        <v>316</v>
      </c>
      <c r="T45" s="13" t="s">
        <v>19</v>
      </c>
    </row>
    <row r="46" spans="2:20" ht="20.25" customHeight="1" x14ac:dyDescent="0.25">
      <c r="B46" s="123"/>
      <c r="C46" s="107"/>
      <c r="D46" s="126"/>
      <c r="E46" s="39" t="s">
        <v>22</v>
      </c>
      <c r="F46" s="127"/>
      <c r="G46" s="127"/>
      <c r="H46" s="127"/>
      <c r="I46" s="125"/>
      <c r="J46" s="125"/>
      <c r="K46" s="40">
        <v>15</v>
      </c>
      <c r="L46" s="40">
        <v>30</v>
      </c>
      <c r="M46" s="130"/>
      <c r="N46" s="101"/>
      <c r="T46" s="13" t="s">
        <v>21</v>
      </c>
    </row>
    <row r="47" spans="2:20" ht="24.75" customHeight="1" x14ac:dyDescent="0.25">
      <c r="B47" s="123"/>
      <c r="C47" s="107"/>
      <c r="D47" s="126"/>
      <c r="E47" s="39" t="s">
        <v>18</v>
      </c>
      <c r="F47" s="127"/>
      <c r="G47" s="127"/>
      <c r="H47" s="127"/>
      <c r="I47" s="125"/>
      <c r="J47" s="125"/>
      <c r="K47" s="40">
        <v>10</v>
      </c>
      <c r="L47" s="40">
        <v>20</v>
      </c>
      <c r="M47" s="130"/>
      <c r="N47" s="100"/>
    </row>
    <row r="48" spans="2:20" ht="38.25" x14ac:dyDescent="0.25">
      <c r="B48" s="21" t="s">
        <v>185</v>
      </c>
      <c r="C48" s="41" t="s">
        <v>112</v>
      </c>
      <c r="D48" s="42" t="s">
        <v>111</v>
      </c>
      <c r="E48" s="39"/>
      <c r="F48" s="43">
        <v>2</v>
      </c>
      <c r="G48" s="43"/>
      <c r="H48" s="43">
        <v>60</v>
      </c>
      <c r="I48" s="40">
        <v>24</v>
      </c>
      <c r="J48" s="40">
        <v>30</v>
      </c>
      <c r="K48" s="40">
        <v>0</v>
      </c>
      <c r="L48" s="40">
        <v>30</v>
      </c>
      <c r="M48" s="24">
        <v>6</v>
      </c>
      <c r="N48" s="35" t="s">
        <v>318</v>
      </c>
    </row>
    <row r="49" spans="2:14" ht="38.25" x14ac:dyDescent="0.25">
      <c r="B49" s="21" t="s">
        <v>186</v>
      </c>
      <c r="C49" s="41" t="s">
        <v>23</v>
      </c>
      <c r="D49" s="42" t="s">
        <v>124</v>
      </c>
      <c r="E49" s="39" t="s">
        <v>146</v>
      </c>
      <c r="F49" s="43">
        <v>3</v>
      </c>
      <c r="G49" s="43"/>
      <c r="H49" s="43">
        <v>90</v>
      </c>
      <c r="I49" s="40">
        <v>44</v>
      </c>
      <c r="J49" s="40">
        <v>40</v>
      </c>
      <c r="K49" s="40">
        <v>0</v>
      </c>
      <c r="L49" s="40">
        <v>40</v>
      </c>
      <c r="M49" s="24">
        <v>6</v>
      </c>
      <c r="N49" s="25" t="s">
        <v>343</v>
      </c>
    </row>
    <row r="50" spans="2:14" ht="38.25" x14ac:dyDescent="0.25">
      <c r="B50" s="21" t="s">
        <v>187</v>
      </c>
      <c r="C50" s="41" t="s">
        <v>57</v>
      </c>
      <c r="D50" s="42" t="s">
        <v>121</v>
      </c>
      <c r="E50" s="39" t="s">
        <v>148</v>
      </c>
      <c r="F50" s="43">
        <v>3</v>
      </c>
      <c r="G50" s="43"/>
      <c r="H50" s="43">
        <v>90</v>
      </c>
      <c r="I50" s="40">
        <v>45</v>
      </c>
      <c r="J50" s="40">
        <v>40</v>
      </c>
      <c r="K50" s="40">
        <v>0</v>
      </c>
      <c r="L50" s="40">
        <v>40</v>
      </c>
      <c r="M50" s="24">
        <v>5</v>
      </c>
      <c r="N50" s="35" t="s">
        <v>322</v>
      </c>
    </row>
    <row r="51" spans="2:14" ht="25.5" x14ac:dyDescent="0.25">
      <c r="B51" s="21"/>
      <c r="C51" s="41" t="s">
        <v>71</v>
      </c>
      <c r="D51" s="42"/>
      <c r="E51" s="39"/>
      <c r="F51" s="43">
        <v>2</v>
      </c>
      <c r="G51" s="43"/>
      <c r="H51" s="43">
        <v>60</v>
      </c>
      <c r="I51" s="40">
        <v>27</v>
      </c>
      <c r="J51" s="40">
        <v>30</v>
      </c>
      <c r="K51" s="40">
        <v>0</v>
      </c>
      <c r="L51" s="40">
        <v>30</v>
      </c>
      <c r="M51" s="24">
        <v>3</v>
      </c>
      <c r="N51" s="94" t="s">
        <v>377</v>
      </c>
    </row>
    <row r="52" spans="2:14" ht="15.6" customHeight="1" x14ac:dyDescent="0.25">
      <c r="B52" s="105" t="s">
        <v>314</v>
      </c>
      <c r="C52" s="106"/>
      <c r="D52" s="44"/>
      <c r="E52" s="45"/>
      <c r="F52" s="44">
        <f>SUM(F40:F51)</f>
        <v>30</v>
      </c>
      <c r="G52" s="44"/>
      <c r="H52" s="44">
        <v>900</v>
      </c>
      <c r="I52" s="44">
        <f>SUM(I40:I51)</f>
        <v>395</v>
      </c>
      <c r="J52" s="44">
        <f>K52+L52</f>
        <v>455</v>
      </c>
      <c r="K52" s="44">
        <f>SUM(K40:K51)</f>
        <v>95</v>
      </c>
      <c r="L52" s="44">
        <f>SUM(L40:L51)</f>
        <v>360</v>
      </c>
      <c r="M52" s="44">
        <f>SUM(M40:M51)</f>
        <v>50</v>
      </c>
      <c r="N52" s="29"/>
    </row>
    <row r="53" spans="2:14" x14ac:dyDescent="0.25">
      <c r="B53" s="30"/>
      <c r="C53" s="36"/>
      <c r="D53" s="37"/>
      <c r="E53" s="36"/>
      <c r="F53" s="37"/>
      <c r="G53" s="37"/>
      <c r="H53" s="37"/>
      <c r="I53" s="37"/>
      <c r="J53" s="37"/>
      <c r="K53" s="37"/>
      <c r="L53" s="37"/>
      <c r="M53" s="33"/>
      <c r="N53" s="34"/>
    </row>
    <row r="54" spans="2:14" ht="15.6" customHeight="1" x14ac:dyDescent="0.25">
      <c r="B54" s="105" t="s">
        <v>305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38"/>
    </row>
    <row r="55" spans="2:14" ht="31.5" x14ac:dyDescent="0.25">
      <c r="B55" s="16" t="s">
        <v>290</v>
      </c>
      <c r="C55" s="17" t="s">
        <v>291</v>
      </c>
      <c r="D55" s="17" t="s">
        <v>293</v>
      </c>
      <c r="E55" s="17" t="s">
        <v>292</v>
      </c>
      <c r="F55" s="17" t="s">
        <v>283</v>
      </c>
      <c r="G55" s="17" t="s">
        <v>284</v>
      </c>
      <c r="H55" s="17" t="s">
        <v>285</v>
      </c>
      <c r="I55" s="17" t="s">
        <v>286</v>
      </c>
      <c r="J55" s="17" t="s">
        <v>287</v>
      </c>
      <c r="K55" s="17" t="s">
        <v>288</v>
      </c>
      <c r="L55" s="17" t="s">
        <v>289</v>
      </c>
      <c r="M55" s="17" t="s">
        <v>294</v>
      </c>
      <c r="N55" s="17" t="s">
        <v>295</v>
      </c>
    </row>
    <row r="56" spans="2:14" ht="15.6" customHeight="1" x14ac:dyDescent="0.25">
      <c r="B56" s="123" t="s">
        <v>188</v>
      </c>
      <c r="C56" s="128" t="s">
        <v>97</v>
      </c>
      <c r="D56" s="127" t="s">
        <v>126</v>
      </c>
      <c r="E56" s="39" t="s">
        <v>1</v>
      </c>
      <c r="F56" s="129">
        <v>12</v>
      </c>
      <c r="G56" s="129" t="s">
        <v>70</v>
      </c>
      <c r="H56" s="129">
        <v>360</v>
      </c>
      <c r="I56" s="130">
        <v>161</v>
      </c>
      <c r="J56" s="130" t="s">
        <v>143</v>
      </c>
      <c r="K56" s="24">
        <v>15</v>
      </c>
      <c r="L56" s="24">
        <v>30</v>
      </c>
      <c r="M56" s="124">
        <v>14</v>
      </c>
      <c r="N56" s="99" t="s">
        <v>323</v>
      </c>
    </row>
    <row r="57" spans="2:14" ht="18" customHeight="1" x14ac:dyDescent="0.25">
      <c r="B57" s="123"/>
      <c r="C57" s="128"/>
      <c r="D57" s="127"/>
      <c r="E57" s="39" t="s">
        <v>11</v>
      </c>
      <c r="F57" s="129"/>
      <c r="G57" s="129"/>
      <c r="H57" s="129"/>
      <c r="I57" s="130"/>
      <c r="J57" s="130"/>
      <c r="K57" s="24">
        <v>30</v>
      </c>
      <c r="L57" s="24">
        <v>30</v>
      </c>
      <c r="M57" s="124"/>
      <c r="N57" s="101"/>
    </row>
    <row r="58" spans="2:14" x14ac:dyDescent="0.25">
      <c r="B58" s="123"/>
      <c r="C58" s="128"/>
      <c r="D58" s="127"/>
      <c r="E58" s="39" t="s">
        <v>12</v>
      </c>
      <c r="F58" s="129"/>
      <c r="G58" s="129"/>
      <c r="H58" s="129"/>
      <c r="I58" s="130"/>
      <c r="J58" s="130"/>
      <c r="K58" s="24">
        <v>7</v>
      </c>
      <c r="L58" s="24">
        <v>21</v>
      </c>
      <c r="M58" s="124"/>
      <c r="N58" s="101"/>
    </row>
    <row r="59" spans="2:14" x14ac:dyDescent="0.25">
      <c r="B59" s="123"/>
      <c r="C59" s="128"/>
      <c r="D59" s="127"/>
      <c r="E59" s="39" t="s">
        <v>13</v>
      </c>
      <c r="F59" s="129"/>
      <c r="G59" s="129"/>
      <c r="H59" s="129"/>
      <c r="I59" s="130"/>
      <c r="J59" s="130"/>
      <c r="K59" s="24">
        <v>0</v>
      </c>
      <c r="L59" s="24">
        <v>22</v>
      </c>
      <c r="M59" s="124"/>
      <c r="N59" s="101"/>
    </row>
    <row r="60" spans="2:14" x14ac:dyDescent="0.25">
      <c r="B60" s="123"/>
      <c r="C60" s="128"/>
      <c r="D60" s="127"/>
      <c r="E60" s="39" t="s">
        <v>4</v>
      </c>
      <c r="F60" s="129"/>
      <c r="G60" s="129"/>
      <c r="H60" s="129"/>
      <c r="I60" s="130"/>
      <c r="J60" s="130"/>
      <c r="K60" s="24">
        <v>0</v>
      </c>
      <c r="L60" s="24">
        <v>30</v>
      </c>
      <c r="M60" s="124"/>
      <c r="N60" s="100"/>
    </row>
    <row r="61" spans="2:14" ht="23.45" customHeight="1" x14ac:dyDescent="0.25">
      <c r="B61" s="123" t="s">
        <v>189</v>
      </c>
      <c r="C61" s="107" t="s">
        <v>24</v>
      </c>
      <c r="D61" s="126" t="s">
        <v>127</v>
      </c>
      <c r="E61" s="39" t="s">
        <v>20</v>
      </c>
      <c r="F61" s="127">
        <v>8</v>
      </c>
      <c r="G61" s="127" t="s">
        <v>69</v>
      </c>
      <c r="H61" s="127">
        <v>240</v>
      </c>
      <c r="I61" s="125">
        <v>109</v>
      </c>
      <c r="J61" s="125" t="s">
        <v>131</v>
      </c>
      <c r="K61" s="40">
        <v>14</v>
      </c>
      <c r="L61" s="40">
        <v>28</v>
      </c>
      <c r="M61" s="124">
        <v>14</v>
      </c>
      <c r="N61" s="99" t="s">
        <v>323</v>
      </c>
    </row>
    <row r="62" spans="2:14" ht="21.6" customHeight="1" x14ac:dyDescent="0.25">
      <c r="B62" s="123"/>
      <c r="C62" s="107"/>
      <c r="D62" s="126"/>
      <c r="E62" s="39" t="s">
        <v>22</v>
      </c>
      <c r="F62" s="127"/>
      <c r="G62" s="127"/>
      <c r="H62" s="127"/>
      <c r="I62" s="125"/>
      <c r="J62" s="125"/>
      <c r="K62" s="40">
        <v>15</v>
      </c>
      <c r="L62" s="40">
        <v>30</v>
      </c>
      <c r="M62" s="124"/>
      <c r="N62" s="101"/>
    </row>
    <row r="63" spans="2:14" ht="22.9" customHeight="1" x14ac:dyDescent="0.25">
      <c r="B63" s="123"/>
      <c r="C63" s="107"/>
      <c r="D63" s="126"/>
      <c r="E63" s="39" t="s">
        <v>18</v>
      </c>
      <c r="F63" s="127"/>
      <c r="G63" s="127"/>
      <c r="H63" s="127"/>
      <c r="I63" s="125"/>
      <c r="J63" s="125"/>
      <c r="K63" s="40">
        <v>10</v>
      </c>
      <c r="L63" s="40">
        <v>20</v>
      </c>
      <c r="M63" s="124"/>
      <c r="N63" s="100"/>
    </row>
    <row r="64" spans="2:14" ht="53.45" customHeight="1" x14ac:dyDescent="0.25">
      <c r="B64" s="21" t="s">
        <v>190</v>
      </c>
      <c r="C64" s="41" t="s">
        <v>113</v>
      </c>
      <c r="D64" s="42" t="s">
        <v>112</v>
      </c>
      <c r="E64" s="39"/>
      <c r="F64" s="43">
        <v>2</v>
      </c>
      <c r="G64" s="43"/>
      <c r="H64" s="43">
        <v>60</v>
      </c>
      <c r="I64" s="40">
        <v>24</v>
      </c>
      <c r="J64" s="40">
        <v>30</v>
      </c>
      <c r="K64" s="40">
        <v>0</v>
      </c>
      <c r="L64" s="40">
        <v>30</v>
      </c>
      <c r="M64" s="55">
        <v>6</v>
      </c>
      <c r="N64" s="35" t="s">
        <v>318</v>
      </c>
    </row>
    <row r="65" spans="2:14" ht="38.25" x14ac:dyDescent="0.25">
      <c r="B65" s="21" t="s">
        <v>191</v>
      </c>
      <c r="C65" s="41" t="s">
        <v>25</v>
      </c>
      <c r="D65" s="42" t="s">
        <v>23</v>
      </c>
      <c r="E65" s="39" t="s">
        <v>147</v>
      </c>
      <c r="F65" s="43">
        <v>2</v>
      </c>
      <c r="G65" s="43"/>
      <c r="H65" s="43">
        <v>60</v>
      </c>
      <c r="I65" s="40">
        <v>24</v>
      </c>
      <c r="J65" s="40">
        <v>30</v>
      </c>
      <c r="K65" s="40">
        <v>0</v>
      </c>
      <c r="L65" s="40">
        <v>30</v>
      </c>
      <c r="M65" s="55">
        <v>6</v>
      </c>
      <c r="N65" s="25" t="s">
        <v>343</v>
      </c>
    </row>
    <row r="66" spans="2:14" ht="38.25" x14ac:dyDescent="0.25">
      <c r="B66" s="21" t="s">
        <v>192</v>
      </c>
      <c r="C66" s="41" t="s">
        <v>58</v>
      </c>
      <c r="D66" s="42" t="s">
        <v>125</v>
      </c>
      <c r="E66" s="39" t="s">
        <v>149</v>
      </c>
      <c r="F66" s="43">
        <v>2</v>
      </c>
      <c r="G66" s="43"/>
      <c r="H66" s="43">
        <v>60</v>
      </c>
      <c r="I66" s="40">
        <v>25</v>
      </c>
      <c r="J66" s="40">
        <v>30</v>
      </c>
      <c r="K66" s="40">
        <v>0</v>
      </c>
      <c r="L66" s="40">
        <v>30</v>
      </c>
      <c r="M66" s="55">
        <v>5</v>
      </c>
      <c r="N66" s="35" t="s">
        <v>322</v>
      </c>
    </row>
    <row r="67" spans="2:14" ht="30" x14ac:dyDescent="0.25">
      <c r="B67" s="21" t="s">
        <v>193</v>
      </c>
      <c r="C67" s="41" t="s">
        <v>26</v>
      </c>
      <c r="D67" s="23" t="s">
        <v>129</v>
      </c>
      <c r="E67" s="39"/>
      <c r="F67" s="43">
        <v>2</v>
      </c>
      <c r="G67" s="43"/>
      <c r="H67" s="43">
        <v>60</v>
      </c>
      <c r="I67" s="40">
        <v>27</v>
      </c>
      <c r="J67" s="40">
        <v>30</v>
      </c>
      <c r="K67" s="40">
        <v>0</v>
      </c>
      <c r="L67" s="40">
        <v>30</v>
      </c>
      <c r="M67" s="55">
        <v>3</v>
      </c>
      <c r="N67" s="35" t="s">
        <v>320</v>
      </c>
    </row>
    <row r="68" spans="2:14" ht="25.5" x14ac:dyDescent="0.25">
      <c r="B68" s="21"/>
      <c r="C68" s="41" t="s">
        <v>71</v>
      </c>
      <c r="D68" s="42"/>
      <c r="E68" s="39"/>
      <c r="F68" s="43">
        <v>2</v>
      </c>
      <c r="G68" s="43"/>
      <c r="H68" s="43">
        <v>60</v>
      </c>
      <c r="I68" s="40">
        <v>27</v>
      </c>
      <c r="J68" s="40">
        <v>30</v>
      </c>
      <c r="K68" s="40">
        <v>0</v>
      </c>
      <c r="L68" s="40">
        <v>30</v>
      </c>
      <c r="M68" s="24">
        <v>3</v>
      </c>
      <c r="N68" s="94" t="s">
        <v>377</v>
      </c>
    </row>
    <row r="69" spans="2:14" ht="15.6" customHeight="1" x14ac:dyDescent="0.25">
      <c r="B69" s="105" t="s">
        <v>314</v>
      </c>
      <c r="C69" s="106"/>
      <c r="D69" s="44"/>
      <c r="E69" s="45"/>
      <c r="F69" s="44">
        <f>SUM(F56:F68)</f>
        <v>30</v>
      </c>
      <c r="G69" s="44"/>
      <c r="H69" s="44">
        <v>900</v>
      </c>
      <c r="I69" s="44">
        <f>SUM(I56:I68)</f>
        <v>397</v>
      </c>
      <c r="J69" s="44">
        <f>SUM(K69:L69)</f>
        <v>452</v>
      </c>
      <c r="K69" s="44">
        <f>SUM(K56:K68)</f>
        <v>91</v>
      </c>
      <c r="L69" s="44">
        <f>SUM(L56:L68)</f>
        <v>361</v>
      </c>
      <c r="M69" s="44">
        <f>SUM(M56:M68)</f>
        <v>51</v>
      </c>
      <c r="N69" s="29"/>
    </row>
    <row r="70" spans="2:14" ht="15.75" customHeight="1" x14ac:dyDescent="0.25">
      <c r="B70" s="105" t="s">
        <v>315</v>
      </c>
      <c r="C70" s="106"/>
      <c r="D70" s="44"/>
      <c r="E70" s="45"/>
      <c r="F70" s="44">
        <v>60</v>
      </c>
      <c r="G70" s="44"/>
      <c r="H70" s="44">
        <v>1800</v>
      </c>
      <c r="I70" s="44">
        <f>I69+I52</f>
        <v>792</v>
      </c>
      <c r="J70" s="44">
        <f t="shared" ref="J70:M70" si="1">J69+J52</f>
        <v>907</v>
      </c>
      <c r="K70" s="44">
        <f t="shared" si="1"/>
        <v>186</v>
      </c>
      <c r="L70" s="44">
        <f t="shared" si="1"/>
        <v>721</v>
      </c>
      <c r="M70" s="44">
        <f t="shared" si="1"/>
        <v>101</v>
      </c>
      <c r="N70" s="38"/>
    </row>
    <row r="71" spans="2:14" x14ac:dyDescent="0.25">
      <c r="B71" s="30"/>
      <c r="C71" s="36"/>
      <c r="D71" s="37"/>
      <c r="E71" s="36"/>
      <c r="F71" s="37"/>
      <c r="G71" s="37"/>
      <c r="H71" s="37"/>
      <c r="I71" s="37"/>
      <c r="J71" s="37"/>
      <c r="K71" s="37"/>
      <c r="L71" s="37"/>
      <c r="M71" s="33"/>
      <c r="N71" s="34"/>
    </row>
    <row r="72" spans="2:14" ht="31.15" customHeight="1" x14ac:dyDescent="0.25">
      <c r="B72" s="105" t="s">
        <v>298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38"/>
    </row>
    <row r="73" spans="2:14" ht="15.6" customHeight="1" x14ac:dyDescent="0.25">
      <c r="B73" s="105" t="s">
        <v>306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38"/>
    </row>
    <row r="74" spans="2:14" ht="43.5" customHeight="1" x14ac:dyDescent="0.25">
      <c r="B74" s="16" t="s">
        <v>290</v>
      </c>
      <c r="C74" s="17" t="s">
        <v>291</v>
      </c>
      <c r="D74" s="17" t="s">
        <v>293</v>
      </c>
      <c r="E74" s="17" t="s">
        <v>292</v>
      </c>
      <c r="F74" s="17" t="s">
        <v>283</v>
      </c>
      <c r="G74" s="17" t="s">
        <v>284</v>
      </c>
      <c r="H74" s="17" t="s">
        <v>285</v>
      </c>
      <c r="I74" s="17" t="s">
        <v>286</v>
      </c>
      <c r="J74" s="17" t="s">
        <v>287</v>
      </c>
      <c r="K74" s="17" t="s">
        <v>288</v>
      </c>
      <c r="L74" s="17" t="s">
        <v>289</v>
      </c>
      <c r="M74" s="17" t="s">
        <v>294</v>
      </c>
      <c r="N74" s="17" t="s">
        <v>295</v>
      </c>
    </row>
    <row r="75" spans="2:14" ht="28.15" customHeight="1" x14ac:dyDescent="0.25">
      <c r="B75" s="123" t="s">
        <v>194</v>
      </c>
      <c r="C75" s="107" t="s">
        <v>30</v>
      </c>
      <c r="D75" s="126" t="s">
        <v>142</v>
      </c>
      <c r="E75" s="39" t="s">
        <v>28</v>
      </c>
      <c r="F75" s="127">
        <v>9</v>
      </c>
      <c r="G75" s="127" t="s">
        <v>82</v>
      </c>
      <c r="H75" s="127">
        <v>270</v>
      </c>
      <c r="I75" s="125">
        <v>115</v>
      </c>
      <c r="J75" s="125" t="s">
        <v>114</v>
      </c>
      <c r="K75" s="40">
        <v>30</v>
      </c>
      <c r="L75" s="40">
        <v>50</v>
      </c>
      <c r="M75" s="124">
        <v>15</v>
      </c>
      <c r="N75" s="99" t="s">
        <v>339</v>
      </c>
    </row>
    <row r="76" spans="2:14" ht="41.45" customHeight="1" x14ac:dyDescent="0.25">
      <c r="B76" s="123"/>
      <c r="C76" s="107"/>
      <c r="D76" s="126"/>
      <c r="E76" s="39" t="s">
        <v>27</v>
      </c>
      <c r="F76" s="127"/>
      <c r="G76" s="127"/>
      <c r="H76" s="127"/>
      <c r="I76" s="125"/>
      <c r="J76" s="125"/>
      <c r="K76" s="40">
        <v>30</v>
      </c>
      <c r="L76" s="40">
        <v>30</v>
      </c>
      <c r="M76" s="124"/>
      <c r="N76" s="100"/>
    </row>
    <row r="77" spans="2:14" ht="23.45" customHeight="1" x14ac:dyDescent="0.25">
      <c r="B77" s="123" t="s">
        <v>195</v>
      </c>
      <c r="C77" s="107" t="s">
        <v>37</v>
      </c>
      <c r="D77" s="126" t="s">
        <v>130</v>
      </c>
      <c r="E77" s="39" t="s">
        <v>87</v>
      </c>
      <c r="F77" s="127">
        <v>10</v>
      </c>
      <c r="G77" s="127" t="s">
        <v>108</v>
      </c>
      <c r="H77" s="127">
        <v>300</v>
      </c>
      <c r="I77" s="125">
        <v>119</v>
      </c>
      <c r="J77" s="125" t="s">
        <v>115</v>
      </c>
      <c r="K77" s="40">
        <v>15</v>
      </c>
      <c r="L77" s="40">
        <v>60</v>
      </c>
      <c r="M77" s="124">
        <v>16</v>
      </c>
      <c r="N77" s="99" t="s">
        <v>372</v>
      </c>
    </row>
    <row r="78" spans="2:14" ht="21.6" customHeight="1" x14ac:dyDescent="0.25">
      <c r="B78" s="123"/>
      <c r="C78" s="107"/>
      <c r="D78" s="126"/>
      <c r="E78" s="39" t="s">
        <v>88</v>
      </c>
      <c r="F78" s="127"/>
      <c r="G78" s="127"/>
      <c r="H78" s="127"/>
      <c r="I78" s="125"/>
      <c r="J78" s="125"/>
      <c r="K78" s="40">
        <v>15</v>
      </c>
      <c r="L78" s="40">
        <v>45</v>
      </c>
      <c r="M78" s="124"/>
      <c r="N78" s="101"/>
    </row>
    <row r="79" spans="2:14" ht="21.6" customHeight="1" x14ac:dyDescent="0.25">
      <c r="B79" s="123"/>
      <c r="C79" s="107"/>
      <c r="D79" s="126"/>
      <c r="E79" s="39" t="s">
        <v>4</v>
      </c>
      <c r="F79" s="127"/>
      <c r="G79" s="127"/>
      <c r="H79" s="127"/>
      <c r="I79" s="125"/>
      <c r="J79" s="125"/>
      <c r="K79" s="40">
        <v>0</v>
      </c>
      <c r="L79" s="40">
        <v>30</v>
      </c>
      <c r="M79" s="124"/>
      <c r="N79" s="100"/>
    </row>
    <row r="80" spans="2:14" ht="38.25" x14ac:dyDescent="0.25">
      <c r="B80" s="21" t="s">
        <v>196</v>
      </c>
      <c r="C80" s="41" t="s">
        <v>98</v>
      </c>
      <c r="D80" s="42" t="s">
        <v>113</v>
      </c>
      <c r="E80" s="39"/>
      <c r="F80" s="43">
        <v>2</v>
      </c>
      <c r="G80" s="43"/>
      <c r="H80" s="43">
        <v>60</v>
      </c>
      <c r="I80" s="40">
        <v>24</v>
      </c>
      <c r="J80" s="40">
        <v>30</v>
      </c>
      <c r="K80" s="40">
        <v>0</v>
      </c>
      <c r="L80" s="40">
        <v>30</v>
      </c>
      <c r="M80" s="55">
        <v>6</v>
      </c>
      <c r="N80" s="35" t="s">
        <v>318</v>
      </c>
    </row>
    <row r="81" spans="2:14" ht="38.25" x14ac:dyDescent="0.25">
      <c r="B81" s="21" t="s">
        <v>197</v>
      </c>
      <c r="C81" s="41" t="s">
        <v>29</v>
      </c>
      <c r="D81" s="42" t="s">
        <v>25</v>
      </c>
      <c r="E81" s="39" t="s">
        <v>141</v>
      </c>
      <c r="F81" s="43">
        <v>3</v>
      </c>
      <c r="G81" s="43"/>
      <c r="H81" s="43">
        <v>90</v>
      </c>
      <c r="I81" s="40">
        <v>43</v>
      </c>
      <c r="J81" s="40">
        <v>40</v>
      </c>
      <c r="K81" s="40">
        <v>0</v>
      </c>
      <c r="L81" s="40">
        <v>40</v>
      </c>
      <c r="M81" s="55">
        <v>7</v>
      </c>
      <c r="N81" s="35" t="s">
        <v>384</v>
      </c>
    </row>
    <row r="82" spans="2:14" ht="38.450000000000003" customHeight="1" x14ac:dyDescent="0.25">
      <c r="B82" s="123" t="s">
        <v>198</v>
      </c>
      <c r="C82" s="107" t="s">
        <v>59</v>
      </c>
      <c r="D82" s="126" t="s">
        <v>58</v>
      </c>
      <c r="E82" s="39" t="s">
        <v>139</v>
      </c>
      <c r="F82" s="127">
        <v>4</v>
      </c>
      <c r="G82" s="127" t="s">
        <v>73</v>
      </c>
      <c r="H82" s="127">
        <v>120</v>
      </c>
      <c r="I82" s="125">
        <v>64</v>
      </c>
      <c r="J82" s="125">
        <v>50</v>
      </c>
      <c r="K82" s="40">
        <v>0</v>
      </c>
      <c r="L82" s="40">
        <v>30</v>
      </c>
      <c r="M82" s="124">
        <v>6</v>
      </c>
      <c r="N82" s="103" t="s">
        <v>324</v>
      </c>
    </row>
    <row r="83" spans="2:14" ht="35.450000000000003" customHeight="1" x14ac:dyDescent="0.25">
      <c r="B83" s="123"/>
      <c r="C83" s="107"/>
      <c r="D83" s="126"/>
      <c r="E83" s="39" t="s">
        <v>150</v>
      </c>
      <c r="F83" s="127"/>
      <c r="G83" s="127"/>
      <c r="H83" s="127"/>
      <c r="I83" s="125"/>
      <c r="J83" s="125"/>
      <c r="K83" s="40">
        <v>0</v>
      </c>
      <c r="L83" s="40">
        <v>20</v>
      </c>
      <c r="M83" s="124"/>
      <c r="N83" s="104"/>
    </row>
    <row r="84" spans="2:14" ht="25.5" x14ac:dyDescent="0.25">
      <c r="B84" s="21"/>
      <c r="C84" s="41" t="s">
        <v>71</v>
      </c>
      <c r="D84" s="42"/>
      <c r="E84" s="39"/>
      <c r="F84" s="43">
        <v>2</v>
      </c>
      <c r="G84" s="43"/>
      <c r="H84" s="43">
        <v>60</v>
      </c>
      <c r="I84" s="40">
        <v>27</v>
      </c>
      <c r="J84" s="40">
        <v>30</v>
      </c>
      <c r="K84" s="40">
        <v>0</v>
      </c>
      <c r="L84" s="40">
        <v>30</v>
      </c>
      <c r="M84" s="24">
        <v>3</v>
      </c>
      <c r="N84" s="94" t="s">
        <v>377</v>
      </c>
    </row>
    <row r="85" spans="2:14" x14ac:dyDescent="0.25">
      <c r="B85" s="46"/>
      <c r="C85" s="47" t="s">
        <v>314</v>
      </c>
      <c r="D85" s="44"/>
      <c r="E85" s="45"/>
      <c r="F85" s="44">
        <f>SUM(F75:F84)</f>
        <v>30</v>
      </c>
      <c r="G85" s="44"/>
      <c r="H85" s="44">
        <v>900</v>
      </c>
      <c r="I85" s="44">
        <f>SUM(I75:I84)</f>
        <v>392</v>
      </c>
      <c r="J85" s="44">
        <f>K85+L85</f>
        <v>455</v>
      </c>
      <c r="K85" s="44">
        <f>SUM(K75:K84)</f>
        <v>90</v>
      </c>
      <c r="L85" s="44">
        <f>SUM(L75:L84)</f>
        <v>365</v>
      </c>
      <c r="M85" s="44">
        <f>SUM(M75:M84)</f>
        <v>53</v>
      </c>
      <c r="N85" s="29"/>
    </row>
    <row r="86" spans="2:14" ht="18" customHeight="1" x14ac:dyDescent="0.25">
      <c r="B86" s="30"/>
      <c r="C86" s="36"/>
      <c r="D86" s="37"/>
      <c r="E86" s="36"/>
      <c r="F86" s="37"/>
      <c r="G86" s="37"/>
      <c r="H86" s="37"/>
      <c r="I86" s="37"/>
      <c r="J86" s="37"/>
      <c r="K86" s="37"/>
      <c r="L86" s="37"/>
      <c r="M86" s="33"/>
      <c r="N86" s="34"/>
    </row>
    <row r="87" spans="2:14" ht="15.6" customHeight="1" x14ac:dyDescent="0.25">
      <c r="B87" s="105" t="s">
        <v>307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38"/>
    </row>
    <row r="88" spans="2:14" ht="31.5" x14ac:dyDescent="0.25">
      <c r="B88" s="16" t="s">
        <v>290</v>
      </c>
      <c r="C88" s="17" t="s">
        <v>291</v>
      </c>
      <c r="D88" s="17" t="s">
        <v>293</v>
      </c>
      <c r="E88" s="17" t="s">
        <v>292</v>
      </c>
      <c r="F88" s="17" t="s">
        <v>283</v>
      </c>
      <c r="G88" s="17" t="s">
        <v>284</v>
      </c>
      <c r="H88" s="17" t="s">
        <v>285</v>
      </c>
      <c r="I88" s="17" t="s">
        <v>286</v>
      </c>
      <c r="J88" s="17" t="s">
        <v>287</v>
      </c>
      <c r="K88" s="17" t="s">
        <v>288</v>
      </c>
      <c r="L88" s="17" t="s">
        <v>289</v>
      </c>
      <c r="M88" s="17" t="s">
        <v>294</v>
      </c>
      <c r="N88" s="17" t="s">
        <v>295</v>
      </c>
    </row>
    <row r="89" spans="2:14" ht="28.9" customHeight="1" x14ac:dyDescent="0.25">
      <c r="B89" s="123" t="s">
        <v>199</v>
      </c>
      <c r="C89" s="107" t="s">
        <v>31</v>
      </c>
      <c r="D89" s="126" t="s">
        <v>30</v>
      </c>
      <c r="E89" s="39" t="s">
        <v>32</v>
      </c>
      <c r="F89" s="127">
        <v>9</v>
      </c>
      <c r="G89" s="127" t="s">
        <v>82</v>
      </c>
      <c r="H89" s="127">
        <f>9*30</f>
        <v>270</v>
      </c>
      <c r="I89" s="125">
        <v>120</v>
      </c>
      <c r="J89" s="125" t="s">
        <v>330</v>
      </c>
      <c r="K89" s="40">
        <v>30</v>
      </c>
      <c r="L89" s="40">
        <v>60</v>
      </c>
      <c r="M89" s="124">
        <v>15</v>
      </c>
      <c r="N89" s="99" t="s">
        <v>339</v>
      </c>
    </row>
    <row r="90" spans="2:14" ht="37.9" customHeight="1" x14ac:dyDescent="0.25">
      <c r="B90" s="123"/>
      <c r="C90" s="107"/>
      <c r="D90" s="126"/>
      <c r="E90" s="39" t="s">
        <v>33</v>
      </c>
      <c r="F90" s="127"/>
      <c r="G90" s="127"/>
      <c r="H90" s="127"/>
      <c r="I90" s="125"/>
      <c r="J90" s="125"/>
      <c r="K90" s="40">
        <v>15</v>
      </c>
      <c r="L90" s="40">
        <v>30</v>
      </c>
      <c r="M90" s="124"/>
      <c r="N90" s="100"/>
    </row>
    <row r="91" spans="2:14" ht="21" customHeight="1" x14ac:dyDescent="0.25">
      <c r="B91" s="123" t="s">
        <v>200</v>
      </c>
      <c r="C91" s="107" t="s">
        <v>38</v>
      </c>
      <c r="D91" s="126" t="s">
        <v>37</v>
      </c>
      <c r="E91" s="39" t="s">
        <v>87</v>
      </c>
      <c r="F91" s="127">
        <v>11</v>
      </c>
      <c r="G91" s="127" t="s">
        <v>329</v>
      </c>
      <c r="H91" s="127">
        <f>11*30</f>
        <v>330</v>
      </c>
      <c r="I91" s="125">
        <v>149</v>
      </c>
      <c r="J91" s="125" t="s">
        <v>115</v>
      </c>
      <c r="K91" s="40">
        <v>15</v>
      </c>
      <c r="L91" s="40">
        <v>60</v>
      </c>
      <c r="M91" s="124">
        <v>16</v>
      </c>
      <c r="N91" s="99" t="s">
        <v>340</v>
      </c>
    </row>
    <row r="92" spans="2:14" ht="22.9" customHeight="1" x14ac:dyDescent="0.25">
      <c r="B92" s="123"/>
      <c r="C92" s="107"/>
      <c r="D92" s="126"/>
      <c r="E92" s="39" t="s">
        <v>154</v>
      </c>
      <c r="F92" s="127"/>
      <c r="G92" s="127"/>
      <c r="H92" s="127"/>
      <c r="I92" s="125"/>
      <c r="J92" s="125"/>
      <c r="K92" s="40">
        <v>15</v>
      </c>
      <c r="L92" s="40">
        <v>45</v>
      </c>
      <c r="M92" s="124"/>
      <c r="N92" s="101"/>
    </row>
    <row r="93" spans="2:14" ht="27.6" customHeight="1" x14ac:dyDescent="0.25">
      <c r="B93" s="123"/>
      <c r="C93" s="107"/>
      <c r="D93" s="126"/>
      <c r="E93" s="39" t="s">
        <v>4</v>
      </c>
      <c r="F93" s="127"/>
      <c r="G93" s="127"/>
      <c r="H93" s="127"/>
      <c r="I93" s="125"/>
      <c r="J93" s="125"/>
      <c r="K93" s="40">
        <v>0</v>
      </c>
      <c r="L93" s="40">
        <v>30</v>
      </c>
      <c r="M93" s="124"/>
      <c r="N93" s="100"/>
    </row>
    <row r="94" spans="2:14" ht="38.25" x14ac:dyDescent="0.25">
      <c r="B94" s="21" t="s">
        <v>201</v>
      </c>
      <c r="C94" s="41" t="s">
        <v>159</v>
      </c>
      <c r="D94" s="42" t="s">
        <v>98</v>
      </c>
      <c r="E94" s="39"/>
      <c r="F94" s="43">
        <v>2</v>
      </c>
      <c r="G94" s="43"/>
      <c r="H94" s="43">
        <v>60</v>
      </c>
      <c r="I94" s="40">
        <v>24</v>
      </c>
      <c r="J94" s="40">
        <v>30</v>
      </c>
      <c r="K94" s="40">
        <v>0</v>
      </c>
      <c r="L94" s="40">
        <v>30</v>
      </c>
      <c r="M94" s="55">
        <v>6</v>
      </c>
      <c r="N94" s="35" t="s">
        <v>318</v>
      </c>
    </row>
    <row r="95" spans="2:14" ht="38.25" x14ac:dyDescent="0.25">
      <c r="B95" s="21" t="s">
        <v>202</v>
      </c>
      <c r="C95" s="41" t="s">
        <v>34</v>
      </c>
      <c r="D95" s="42" t="s">
        <v>29</v>
      </c>
      <c r="E95" s="48" t="s">
        <v>342</v>
      </c>
      <c r="F95" s="43">
        <v>2</v>
      </c>
      <c r="G95" s="43"/>
      <c r="H95" s="43">
        <v>60</v>
      </c>
      <c r="I95" s="40">
        <v>24</v>
      </c>
      <c r="J95" s="40">
        <v>30</v>
      </c>
      <c r="K95" s="40">
        <v>0</v>
      </c>
      <c r="L95" s="40">
        <v>30</v>
      </c>
      <c r="M95" s="55">
        <v>6</v>
      </c>
      <c r="N95" s="25" t="s">
        <v>343</v>
      </c>
    </row>
    <row r="96" spans="2:14" ht="31.15" customHeight="1" x14ac:dyDescent="0.25">
      <c r="B96" s="123" t="s">
        <v>203</v>
      </c>
      <c r="C96" s="107" t="s">
        <v>85</v>
      </c>
      <c r="D96" s="126" t="s">
        <v>160</v>
      </c>
      <c r="E96" s="39" t="s">
        <v>140</v>
      </c>
      <c r="F96" s="127">
        <v>4</v>
      </c>
      <c r="G96" s="127" t="s">
        <v>73</v>
      </c>
      <c r="H96" s="127">
        <v>120</v>
      </c>
      <c r="I96" s="125">
        <v>64</v>
      </c>
      <c r="J96" s="125">
        <v>50</v>
      </c>
      <c r="K96" s="40">
        <v>0</v>
      </c>
      <c r="L96" s="40">
        <v>30</v>
      </c>
      <c r="M96" s="124">
        <v>6</v>
      </c>
      <c r="N96" s="103" t="s">
        <v>324</v>
      </c>
    </row>
    <row r="97" spans="2:14" ht="19.149999999999999" customHeight="1" x14ac:dyDescent="0.25">
      <c r="B97" s="123"/>
      <c r="C97" s="107"/>
      <c r="D97" s="126"/>
      <c r="E97" s="39" t="s">
        <v>151</v>
      </c>
      <c r="F97" s="127"/>
      <c r="G97" s="127"/>
      <c r="H97" s="127"/>
      <c r="I97" s="125"/>
      <c r="J97" s="125"/>
      <c r="K97" s="40">
        <v>0</v>
      </c>
      <c r="L97" s="40">
        <v>20</v>
      </c>
      <c r="M97" s="124"/>
      <c r="N97" s="104"/>
    </row>
    <row r="98" spans="2:14" ht="54" customHeight="1" x14ac:dyDescent="0.25">
      <c r="B98" s="21" t="s">
        <v>204</v>
      </c>
      <c r="C98" s="84" t="s">
        <v>353</v>
      </c>
      <c r="D98" s="42" t="s">
        <v>161</v>
      </c>
      <c r="E98" s="39"/>
      <c r="F98" s="43">
        <v>2</v>
      </c>
      <c r="G98" s="43"/>
      <c r="H98" s="43">
        <v>60</v>
      </c>
      <c r="I98" s="40">
        <v>27</v>
      </c>
      <c r="J98" s="40">
        <v>30</v>
      </c>
      <c r="K98" s="40">
        <v>0</v>
      </c>
      <c r="L98" s="40">
        <v>30</v>
      </c>
      <c r="M98" s="55">
        <v>3</v>
      </c>
      <c r="N98" s="94" t="s">
        <v>377</v>
      </c>
    </row>
    <row r="99" spans="2:14" ht="15.6" customHeight="1" x14ac:dyDescent="0.25">
      <c r="B99" s="105" t="s">
        <v>314</v>
      </c>
      <c r="C99" s="106"/>
      <c r="D99" s="44"/>
      <c r="E99" s="45"/>
      <c r="F99" s="44">
        <f>SUM(F89:F98)</f>
        <v>30</v>
      </c>
      <c r="G99" s="44"/>
      <c r="H99" s="44">
        <v>900</v>
      </c>
      <c r="I99" s="44">
        <f>SUM(I89:I98)</f>
        <v>408</v>
      </c>
      <c r="J99" s="44">
        <f>K99+L99</f>
        <v>440</v>
      </c>
      <c r="K99" s="44">
        <f>SUM(K89:K98)</f>
        <v>75</v>
      </c>
      <c r="L99" s="44">
        <f>SUM(L89:L98)</f>
        <v>365</v>
      </c>
      <c r="M99" s="44">
        <f>SUM(M89:M98)</f>
        <v>52</v>
      </c>
      <c r="N99" s="29"/>
    </row>
    <row r="100" spans="2:14" ht="15.75" customHeight="1" x14ac:dyDescent="0.25">
      <c r="B100" s="105" t="s">
        <v>315</v>
      </c>
      <c r="C100" s="106"/>
      <c r="D100" s="44"/>
      <c r="E100" s="45"/>
      <c r="F100" s="44">
        <v>60</v>
      </c>
      <c r="G100" s="44"/>
      <c r="H100" s="44">
        <v>1800</v>
      </c>
      <c r="I100" s="44">
        <f>I99+I85</f>
        <v>800</v>
      </c>
      <c r="J100" s="44">
        <f>J99+J85</f>
        <v>895</v>
      </c>
      <c r="K100" s="44">
        <f>K99+K85</f>
        <v>165</v>
      </c>
      <c r="L100" s="44">
        <f>L99+L85</f>
        <v>730</v>
      </c>
      <c r="M100" s="44">
        <f>M99+M85</f>
        <v>105</v>
      </c>
      <c r="N100" s="38"/>
    </row>
    <row r="101" spans="2:14" ht="16.899999999999999" customHeight="1" x14ac:dyDescent="0.25">
      <c r="B101" s="30"/>
      <c r="C101" s="36"/>
      <c r="D101" s="37"/>
      <c r="E101" s="36"/>
      <c r="F101" s="37"/>
      <c r="G101" s="37"/>
      <c r="H101" s="37"/>
      <c r="I101" s="37"/>
      <c r="J101" s="37"/>
      <c r="K101" s="37"/>
      <c r="L101" s="37"/>
      <c r="M101" s="33"/>
      <c r="N101" s="34"/>
    </row>
    <row r="102" spans="2:14" ht="16.149999999999999" customHeight="1" x14ac:dyDescent="0.25">
      <c r="B102" s="105" t="s">
        <v>299</v>
      </c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38"/>
    </row>
    <row r="103" spans="2:14" ht="15.6" customHeight="1" x14ac:dyDescent="0.25">
      <c r="B103" s="105" t="s">
        <v>308</v>
      </c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38"/>
    </row>
    <row r="104" spans="2:14" ht="31.5" x14ac:dyDescent="0.25">
      <c r="B104" s="16" t="s">
        <v>290</v>
      </c>
      <c r="C104" s="17" t="s">
        <v>291</v>
      </c>
      <c r="D104" s="17" t="s">
        <v>293</v>
      </c>
      <c r="E104" s="17" t="s">
        <v>292</v>
      </c>
      <c r="F104" s="17" t="s">
        <v>283</v>
      </c>
      <c r="G104" s="17" t="s">
        <v>284</v>
      </c>
      <c r="H104" s="17" t="s">
        <v>285</v>
      </c>
      <c r="I104" s="17" t="s">
        <v>286</v>
      </c>
      <c r="J104" s="17" t="s">
        <v>287</v>
      </c>
      <c r="K104" s="17" t="s">
        <v>288</v>
      </c>
      <c r="L104" s="17" t="s">
        <v>289</v>
      </c>
      <c r="M104" s="17" t="s">
        <v>294</v>
      </c>
      <c r="N104" s="17" t="s">
        <v>295</v>
      </c>
    </row>
    <row r="105" spans="2:14" ht="15.6" customHeight="1" x14ac:dyDescent="0.25">
      <c r="B105" s="123" t="s">
        <v>205</v>
      </c>
      <c r="C105" s="120" t="s">
        <v>35</v>
      </c>
      <c r="D105" s="126" t="s">
        <v>162</v>
      </c>
      <c r="E105" s="39" t="s">
        <v>39</v>
      </c>
      <c r="F105" s="127">
        <v>14</v>
      </c>
      <c r="G105" s="127" t="s">
        <v>273</v>
      </c>
      <c r="H105" s="127">
        <v>420</v>
      </c>
      <c r="I105" s="125">
        <v>206</v>
      </c>
      <c r="J105" s="125" t="s">
        <v>274</v>
      </c>
      <c r="K105" s="40">
        <v>20</v>
      </c>
      <c r="L105" s="40">
        <v>80</v>
      </c>
      <c r="M105" s="124">
        <v>14</v>
      </c>
      <c r="N105" s="99" t="s">
        <v>326</v>
      </c>
    </row>
    <row r="106" spans="2:14" x14ac:dyDescent="0.25">
      <c r="B106" s="123"/>
      <c r="C106" s="120"/>
      <c r="D106" s="126"/>
      <c r="E106" s="39" t="s">
        <v>40</v>
      </c>
      <c r="F106" s="127"/>
      <c r="G106" s="127"/>
      <c r="H106" s="127"/>
      <c r="I106" s="125"/>
      <c r="J106" s="125"/>
      <c r="K106" s="40">
        <v>10</v>
      </c>
      <c r="L106" s="40">
        <v>40</v>
      </c>
      <c r="M106" s="124"/>
      <c r="N106" s="101"/>
    </row>
    <row r="107" spans="2:14" ht="15.6" customHeight="1" x14ac:dyDescent="0.25">
      <c r="B107" s="123"/>
      <c r="C107" s="120"/>
      <c r="D107" s="126"/>
      <c r="E107" s="39" t="s">
        <v>55</v>
      </c>
      <c r="F107" s="127"/>
      <c r="G107" s="127"/>
      <c r="H107" s="127"/>
      <c r="I107" s="125"/>
      <c r="J107" s="125"/>
      <c r="K107" s="40">
        <v>10</v>
      </c>
      <c r="L107" s="40">
        <v>40</v>
      </c>
      <c r="M107" s="124"/>
      <c r="N107" s="100"/>
    </row>
    <row r="108" spans="2:14" ht="15.6" customHeight="1" x14ac:dyDescent="0.25">
      <c r="B108" s="108" t="s">
        <v>206</v>
      </c>
      <c r="C108" s="110" t="s">
        <v>275</v>
      </c>
      <c r="D108" s="112" t="s">
        <v>38</v>
      </c>
      <c r="E108" s="49" t="s">
        <v>276</v>
      </c>
      <c r="F108" s="114">
        <v>12</v>
      </c>
      <c r="G108" s="114" t="s">
        <v>89</v>
      </c>
      <c r="H108" s="114">
        <v>360</v>
      </c>
      <c r="I108" s="116">
        <v>178</v>
      </c>
      <c r="J108" s="116" t="s">
        <v>119</v>
      </c>
      <c r="K108" s="40">
        <v>20</v>
      </c>
      <c r="L108" s="40">
        <v>120</v>
      </c>
      <c r="M108" s="118">
        <v>12</v>
      </c>
      <c r="N108" s="99" t="s">
        <v>325</v>
      </c>
    </row>
    <row r="109" spans="2:14" ht="16.149999999999999" customHeight="1" x14ac:dyDescent="0.25">
      <c r="B109" s="109"/>
      <c r="C109" s="111"/>
      <c r="D109" s="113"/>
      <c r="E109" s="39" t="s">
        <v>4</v>
      </c>
      <c r="F109" s="115"/>
      <c r="G109" s="115"/>
      <c r="H109" s="115"/>
      <c r="I109" s="117"/>
      <c r="J109" s="117"/>
      <c r="K109" s="40">
        <v>0</v>
      </c>
      <c r="L109" s="40">
        <v>30</v>
      </c>
      <c r="M109" s="119"/>
      <c r="N109" s="100"/>
    </row>
    <row r="110" spans="2:14" ht="45" customHeight="1" x14ac:dyDescent="0.25">
      <c r="B110" s="21" t="s">
        <v>207</v>
      </c>
      <c r="C110" s="62" t="s">
        <v>36</v>
      </c>
      <c r="D110" s="42" t="s">
        <v>34</v>
      </c>
      <c r="E110" s="39" t="s">
        <v>383</v>
      </c>
      <c r="F110" s="43">
        <v>2</v>
      </c>
      <c r="G110" s="43"/>
      <c r="H110" s="43">
        <v>60</v>
      </c>
      <c r="I110" s="40">
        <v>24</v>
      </c>
      <c r="J110" s="40">
        <v>30</v>
      </c>
      <c r="K110" s="40">
        <v>0</v>
      </c>
      <c r="L110" s="40">
        <v>30</v>
      </c>
      <c r="M110" s="55">
        <v>6</v>
      </c>
      <c r="N110" s="25" t="s">
        <v>344</v>
      </c>
    </row>
    <row r="111" spans="2:14" ht="25.5" x14ac:dyDescent="0.25">
      <c r="B111" s="21"/>
      <c r="C111" s="62" t="s">
        <v>72</v>
      </c>
      <c r="D111" s="42"/>
      <c r="E111" s="39"/>
      <c r="F111" s="43">
        <v>2</v>
      </c>
      <c r="G111" s="43"/>
      <c r="H111" s="43">
        <v>60</v>
      </c>
      <c r="I111" s="40">
        <v>27</v>
      </c>
      <c r="J111" s="40">
        <v>30</v>
      </c>
      <c r="K111" s="40">
        <v>0</v>
      </c>
      <c r="L111" s="40">
        <v>30</v>
      </c>
      <c r="M111" s="24">
        <v>3</v>
      </c>
      <c r="N111" s="94" t="s">
        <v>377</v>
      </c>
    </row>
    <row r="112" spans="2:14" ht="15.6" customHeight="1" x14ac:dyDescent="0.25">
      <c r="B112" s="105" t="s">
        <v>314</v>
      </c>
      <c r="C112" s="106"/>
      <c r="D112" s="44"/>
      <c r="E112" s="45"/>
      <c r="F112" s="44">
        <f>SUM(F105:F111)</f>
        <v>30</v>
      </c>
      <c r="G112" s="44"/>
      <c r="H112" s="44">
        <v>900</v>
      </c>
      <c r="I112" s="44">
        <f>SUM(I105:I111)</f>
        <v>435</v>
      </c>
      <c r="J112" s="44">
        <f>K112+L112</f>
        <v>430</v>
      </c>
      <c r="K112" s="44">
        <f>SUM(K105:K111)</f>
        <v>60</v>
      </c>
      <c r="L112" s="44">
        <f>SUM(L105:L111)</f>
        <v>370</v>
      </c>
      <c r="M112" s="44">
        <f>SUM(M105:M111)</f>
        <v>35</v>
      </c>
      <c r="N112" s="29"/>
    </row>
    <row r="113" spans="2:14" ht="17.25" customHeight="1" x14ac:dyDescent="0.25">
      <c r="B113" s="30"/>
      <c r="C113" s="36"/>
      <c r="D113" s="37"/>
      <c r="E113" s="36" t="s">
        <v>172</v>
      </c>
      <c r="F113" s="37"/>
      <c r="G113" s="37"/>
      <c r="H113" s="37"/>
      <c r="I113" s="37"/>
      <c r="J113" s="37"/>
      <c r="K113" s="37"/>
      <c r="L113" s="37"/>
      <c r="M113" s="33"/>
      <c r="N113" s="34"/>
    </row>
    <row r="114" spans="2:14" ht="15.6" customHeight="1" x14ac:dyDescent="0.25">
      <c r="B114" s="105" t="s">
        <v>309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38"/>
    </row>
    <row r="115" spans="2:14" ht="31.5" x14ac:dyDescent="0.25">
      <c r="B115" s="16" t="s">
        <v>290</v>
      </c>
      <c r="C115" s="17" t="s">
        <v>291</v>
      </c>
      <c r="D115" s="17" t="s">
        <v>293</v>
      </c>
      <c r="E115" s="17" t="s">
        <v>292</v>
      </c>
      <c r="F115" s="17" t="s">
        <v>283</v>
      </c>
      <c r="G115" s="17" t="s">
        <v>284</v>
      </c>
      <c r="H115" s="17" t="s">
        <v>285</v>
      </c>
      <c r="I115" s="17" t="s">
        <v>286</v>
      </c>
      <c r="J115" s="17" t="s">
        <v>287</v>
      </c>
      <c r="K115" s="17" t="s">
        <v>288</v>
      </c>
      <c r="L115" s="17" t="s">
        <v>289</v>
      </c>
      <c r="M115" s="17" t="s">
        <v>294</v>
      </c>
      <c r="N115" s="17" t="s">
        <v>295</v>
      </c>
    </row>
    <row r="116" spans="2:14" ht="19.899999999999999" customHeight="1" x14ac:dyDescent="0.25">
      <c r="B116" s="123" t="s">
        <v>208</v>
      </c>
      <c r="C116" s="107" t="s">
        <v>42</v>
      </c>
      <c r="D116" s="126" t="s">
        <v>35</v>
      </c>
      <c r="E116" s="39" t="s">
        <v>62</v>
      </c>
      <c r="F116" s="127">
        <v>10</v>
      </c>
      <c r="G116" s="127" t="s">
        <v>331</v>
      </c>
      <c r="H116" s="127">
        <f>10*30</f>
        <v>300</v>
      </c>
      <c r="I116" s="125">
        <v>163</v>
      </c>
      <c r="J116" s="125" t="s">
        <v>120</v>
      </c>
      <c r="K116" s="40">
        <v>15</v>
      </c>
      <c r="L116" s="40">
        <v>60</v>
      </c>
      <c r="M116" s="124">
        <v>12</v>
      </c>
      <c r="N116" s="99" t="s">
        <v>325</v>
      </c>
    </row>
    <row r="117" spans="2:14" ht="19.899999999999999" customHeight="1" x14ac:dyDescent="0.25">
      <c r="B117" s="123"/>
      <c r="C117" s="107"/>
      <c r="D117" s="126"/>
      <c r="E117" s="39" t="s">
        <v>77</v>
      </c>
      <c r="F117" s="127"/>
      <c r="G117" s="127"/>
      <c r="H117" s="127"/>
      <c r="I117" s="125"/>
      <c r="J117" s="125"/>
      <c r="K117" s="40">
        <v>10</v>
      </c>
      <c r="L117" s="40">
        <v>40</v>
      </c>
      <c r="M117" s="124"/>
      <c r="N117" s="100"/>
    </row>
    <row r="118" spans="2:14" ht="15" customHeight="1" x14ac:dyDescent="0.25">
      <c r="B118" s="123" t="s">
        <v>209</v>
      </c>
      <c r="C118" s="107" t="s">
        <v>41</v>
      </c>
      <c r="D118" s="126" t="s">
        <v>38</v>
      </c>
      <c r="E118" s="39" t="s">
        <v>278</v>
      </c>
      <c r="F118" s="127">
        <v>13</v>
      </c>
      <c r="G118" s="127" t="s">
        <v>78</v>
      </c>
      <c r="H118" s="127">
        <v>390</v>
      </c>
      <c r="I118" s="125">
        <f>(H118-M118-SUM(K118:L120))</f>
        <v>198</v>
      </c>
      <c r="J118" s="125" t="s">
        <v>282</v>
      </c>
      <c r="K118" s="40">
        <v>15</v>
      </c>
      <c r="L118" s="40">
        <v>60</v>
      </c>
      <c r="M118" s="124">
        <v>12</v>
      </c>
      <c r="N118" s="99" t="s">
        <v>325</v>
      </c>
    </row>
    <row r="119" spans="2:14" ht="15.6" customHeight="1" x14ac:dyDescent="0.25">
      <c r="B119" s="123"/>
      <c r="C119" s="107"/>
      <c r="D119" s="126"/>
      <c r="E119" s="39" t="s">
        <v>281</v>
      </c>
      <c r="F119" s="127"/>
      <c r="G119" s="127"/>
      <c r="H119" s="127"/>
      <c r="I119" s="125"/>
      <c r="J119" s="125"/>
      <c r="K119" s="40">
        <v>15</v>
      </c>
      <c r="L119" s="40">
        <v>60</v>
      </c>
      <c r="M119" s="124"/>
      <c r="N119" s="101"/>
    </row>
    <row r="120" spans="2:14" ht="16.899999999999999" customHeight="1" x14ac:dyDescent="0.25">
      <c r="B120" s="123"/>
      <c r="C120" s="107"/>
      <c r="D120" s="126"/>
      <c r="E120" s="39" t="s">
        <v>4</v>
      </c>
      <c r="F120" s="127"/>
      <c r="G120" s="127"/>
      <c r="H120" s="127"/>
      <c r="I120" s="125"/>
      <c r="J120" s="125"/>
      <c r="K120" s="40">
        <v>0</v>
      </c>
      <c r="L120" s="40">
        <v>30</v>
      </c>
      <c r="M120" s="124"/>
      <c r="N120" s="100"/>
    </row>
    <row r="121" spans="2:14" ht="46.9" customHeight="1" x14ac:dyDescent="0.25">
      <c r="B121" s="21" t="s">
        <v>210</v>
      </c>
      <c r="C121" s="41" t="s">
        <v>81</v>
      </c>
      <c r="D121" s="42" t="s">
        <v>163</v>
      </c>
      <c r="E121" s="39"/>
      <c r="F121" s="43">
        <v>3</v>
      </c>
      <c r="G121" s="43"/>
      <c r="H121" s="43">
        <v>90</v>
      </c>
      <c r="I121" s="40">
        <v>54</v>
      </c>
      <c r="J121" s="40">
        <v>30</v>
      </c>
      <c r="K121" s="40">
        <v>0</v>
      </c>
      <c r="L121" s="40">
        <v>30</v>
      </c>
      <c r="M121" s="55">
        <v>6</v>
      </c>
      <c r="N121" s="35" t="s">
        <v>327</v>
      </c>
    </row>
    <row r="122" spans="2:14" ht="43.15" customHeight="1" x14ac:dyDescent="0.25">
      <c r="B122" s="21" t="s">
        <v>211</v>
      </c>
      <c r="C122" s="41" t="s">
        <v>49</v>
      </c>
      <c r="D122" s="42" t="s">
        <v>36</v>
      </c>
      <c r="E122" s="39" t="s">
        <v>382</v>
      </c>
      <c r="F122" s="43">
        <v>2</v>
      </c>
      <c r="G122" s="43"/>
      <c r="H122" s="43">
        <v>60</v>
      </c>
      <c r="I122" s="40">
        <v>24</v>
      </c>
      <c r="J122" s="40">
        <v>30</v>
      </c>
      <c r="K122" s="40">
        <v>0</v>
      </c>
      <c r="L122" s="40">
        <v>30</v>
      </c>
      <c r="M122" s="55">
        <v>6</v>
      </c>
      <c r="N122" s="25" t="s">
        <v>343</v>
      </c>
    </row>
    <row r="123" spans="2:14" ht="46.9" customHeight="1" x14ac:dyDescent="0.25">
      <c r="B123" s="21" t="s">
        <v>212</v>
      </c>
      <c r="C123" s="84" t="s">
        <v>137</v>
      </c>
      <c r="D123" s="42" t="s">
        <v>355</v>
      </c>
      <c r="E123" s="39"/>
      <c r="F123" s="43">
        <v>2</v>
      </c>
      <c r="G123" s="43"/>
      <c r="H123" s="43">
        <v>60</v>
      </c>
      <c r="I123" s="40">
        <v>27</v>
      </c>
      <c r="J123" s="40">
        <v>30</v>
      </c>
      <c r="K123" s="40">
        <v>0</v>
      </c>
      <c r="L123" s="40">
        <v>30</v>
      </c>
      <c r="M123" s="55">
        <v>3</v>
      </c>
      <c r="N123" s="94" t="s">
        <v>377</v>
      </c>
    </row>
    <row r="124" spans="2:14" ht="15.6" customHeight="1" x14ac:dyDescent="0.25">
      <c r="B124" s="105" t="s">
        <v>314</v>
      </c>
      <c r="C124" s="106"/>
      <c r="D124" s="44"/>
      <c r="E124" s="45"/>
      <c r="F124" s="44">
        <f>SUM(F116:F123)</f>
        <v>30</v>
      </c>
      <c r="G124" s="44"/>
      <c r="H124" s="44">
        <v>900</v>
      </c>
      <c r="I124" s="44">
        <f>SUM(I116:I123)</f>
        <v>466</v>
      </c>
      <c r="J124" s="44">
        <f>K124+L124</f>
        <v>395</v>
      </c>
      <c r="K124" s="44">
        <f>SUM(K116:K123)</f>
        <v>55</v>
      </c>
      <c r="L124" s="44">
        <f>SUM(L116:L123)</f>
        <v>340</v>
      </c>
      <c r="M124" s="44">
        <f>SUM(M116:M123)</f>
        <v>39</v>
      </c>
      <c r="N124" s="29"/>
    </row>
    <row r="125" spans="2:14" ht="15.75" customHeight="1" x14ac:dyDescent="0.25">
      <c r="B125" s="105" t="s">
        <v>315</v>
      </c>
      <c r="C125" s="106"/>
      <c r="D125" s="44"/>
      <c r="E125" s="45"/>
      <c r="F125" s="44">
        <v>60</v>
      </c>
      <c r="G125" s="44"/>
      <c r="H125" s="44">
        <v>1800</v>
      </c>
      <c r="I125" s="44">
        <f>I124+I112</f>
        <v>901</v>
      </c>
      <c r="J125" s="44">
        <f>J124+J112</f>
        <v>825</v>
      </c>
      <c r="K125" s="44">
        <f>K124+K112</f>
        <v>115</v>
      </c>
      <c r="L125" s="44">
        <f>L124+L112</f>
        <v>710</v>
      </c>
      <c r="M125" s="44">
        <f>M124+M112</f>
        <v>74</v>
      </c>
      <c r="N125" s="38"/>
    </row>
    <row r="126" spans="2:14" x14ac:dyDescent="0.25">
      <c r="B126" s="30"/>
      <c r="C126" s="36"/>
      <c r="D126" s="37"/>
      <c r="E126" s="36"/>
      <c r="F126" s="37"/>
      <c r="G126" s="37"/>
      <c r="H126" s="37"/>
      <c r="I126" s="37"/>
      <c r="J126" s="37"/>
      <c r="K126" s="37"/>
      <c r="L126" s="37"/>
      <c r="M126" s="33"/>
      <c r="N126" s="34"/>
    </row>
    <row r="127" spans="2:14" ht="15.6" customHeight="1" x14ac:dyDescent="0.25">
      <c r="B127" s="105" t="s">
        <v>300</v>
      </c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38"/>
    </row>
    <row r="128" spans="2:14" ht="15.6" customHeight="1" x14ac:dyDescent="0.25">
      <c r="B128" s="105" t="s">
        <v>310</v>
      </c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38"/>
    </row>
    <row r="129" spans="2:14" ht="31.5" x14ac:dyDescent="0.25">
      <c r="B129" s="16" t="s">
        <v>290</v>
      </c>
      <c r="C129" s="17" t="s">
        <v>291</v>
      </c>
      <c r="D129" s="17" t="s">
        <v>293</v>
      </c>
      <c r="E129" s="17" t="s">
        <v>292</v>
      </c>
      <c r="F129" s="17" t="s">
        <v>283</v>
      </c>
      <c r="G129" s="17" t="s">
        <v>284</v>
      </c>
      <c r="H129" s="17" t="s">
        <v>285</v>
      </c>
      <c r="I129" s="17" t="s">
        <v>286</v>
      </c>
      <c r="J129" s="17" t="s">
        <v>287</v>
      </c>
      <c r="K129" s="17" t="s">
        <v>288</v>
      </c>
      <c r="L129" s="17" t="s">
        <v>289</v>
      </c>
      <c r="M129" s="17" t="s">
        <v>294</v>
      </c>
      <c r="N129" s="17" t="s">
        <v>295</v>
      </c>
    </row>
    <row r="130" spans="2:14" ht="15.6" customHeight="1" x14ac:dyDescent="0.25">
      <c r="B130" s="123" t="s">
        <v>213</v>
      </c>
      <c r="C130" s="107" t="s">
        <v>44</v>
      </c>
      <c r="D130" s="126" t="s">
        <v>42</v>
      </c>
      <c r="E130" s="39" t="s">
        <v>91</v>
      </c>
      <c r="F130" s="127">
        <v>11</v>
      </c>
      <c r="G130" s="127" t="s">
        <v>76</v>
      </c>
      <c r="H130" s="127">
        <v>330</v>
      </c>
      <c r="I130" s="125">
        <v>161</v>
      </c>
      <c r="J130" s="125" t="s">
        <v>118</v>
      </c>
      <c r="K130" s="40">
        <v>15</v>
      </c>
      <c r="L130" s="40">
        <v>60</v>
      </c>
      <c r="M130" s="124">
        <v>14</v>
      </c>
      <c r="N130" s="99" t="s">
        <v>333</v>
      </c>
    </row>
    <row r="131" spans="2:14" ht="31.9" customHeight="1" x14ac:dyDescent="0.25">
      <c r="B131" s="123"/>
      <c r="C131" s="107"/>
      <c r="D131" s="126"/>
      <c r="E131" s="39" t="s">
        <v>65</v>
      </c>
      <c r="F131" s="127"/>
      <c r="G131" s="127"/>
      <c r="H131" s="127"/>
      <c r="I131" s="125"/>
      <c r="J131" s="125"/>
      <c r="K131" s="40">
        <v>10</v>
      </c>
      <c r="L131" s="40">
        <v>30</v>
      </c>
      <c r="M131" s="124"/>
      <c r="N131" s="101"/>
    </row>
    <row r="132" spans="2:14" x14ac:dyDescent="0.25">
      <c r="B132" s="123"/>
      <c r="C132" s="107"/>
      <c r="D132" s="126"/>
      <c r="E132" s="39" t="s">
        <v>80</v>
      </c>
      <c r="F132" s="127"/>
      <c r="G132" s="127"/>
      <c r="H132" s="127"/>
      <c r="I132" s="125"/>
      <c r="J132" s="125"/>
      <c r="K132" s="40">
        <v>10</v>
      </c>
      <c r="L132" s="40">
        <v>30</v>
      </c>
      <c r="M132" s="124"/>
      <c r="N132" s="100"/>
    </row>
    <row r="133" spans="2:14" ht="15.6" customHeight="1" x14ac:dyDescent="0.25">
      <c r="B133" s="123" t="s">
        <v>214</v>
      </c>
      <c r="C133" s="107" t="s">
        <v>90</v>
      </c>
      <c r="D133" s="126" t="s">
        <v>164</v>
      </c>
      <c r="E133" s="39" t="s">
        <v>52</v>
      </c>
      <c r="F133" s="127">
        <v>13</v>
      </c>
      <c r="G133" s="127" t="s">
        <v>78</v>
      </c>
      <c r="H133" s="127">
        <v>390</v>
      </c>
      <c r="I133" s="125">
        <v>198</v>
      </c>
      <c r="J133" s="125" t="s">
        <v>282</v>
      </c>
      <c r="K133" s="40">
        <v>15</v>
      </c>
      <c r="L133" s="40">
        <v>60</v>
      </c>
      <c r="M133" s="124">
        <v>12</v>
      </c>
      <c r="N133" s="99" t="s">
        <v>334</v>
      </c>
    </row>
    <row r="134" spans="2:14" x14ac:dyDescent="0.25">
      <c r="B134" s="123"/>
      <c r="C134" s="107"/>
      <c r="D134" s="126"/>
      <c r="E134" s="39" t="s">
        <v>51</v>
      </c>
      <c r="F134" s="127"/>
      <c r="G134" s="127"/>
      <c r="H134" s="127"/>
      <c r="I134" s="125"/>
      <c r="J134" s="125"/>
      <c r="K134" s="40">
        <v>15</v>
      </c>
      <c r="L134" s="40">
        <v>60</v>
      </c>
      <c r="M134" s="124"/>
      <c r="N134" s="101"/>
    </row>
    <row r="135" spans="2:14" x14ac:dyDescent="0.25">
      <c r="B135" s="123"/>
      <c r="C135" s="107"/>
      <c r="D135" s="126"/>
      <c r="E135" s="39" t="s">
        <v>4</v>
      </c>
      <c r="F135" s="127"/>
      <c r="G135" s="127"/>
      <c r="H135" s="127"/>
      <c r="I135" s="125"/>
      <c r="J135" s="125"/>
      <c r="K135" s="40">
        <v>0</v>
      </c>
      <c r="L135" s="40">
        <v>30</v>
      </c>
      <c r="M135" s="124"/>
      <c r="N135" s="100"/>
    </row>
    <row r="136" spans="2:14" ht="38.25" x14ac:dyDescent="0.25">
      <c r="B136" s="21" t="s">
        <v>215</v>
      </c>
      <c r="C136" s="41" t="s">
        <v>46</v>
      </c>
      <c r="D136" s="42" t="s">
        <v>155</v>
      </c>
      <c r="E136" s="39" t="s">
        <v>381</v>
      </c>
      <c r="F136" s="43">
        <v>2</v>
      </c>
      <c r="G136" s="43"/>
      <c r="H136" s="43">
        <v>60</v>
      </c>
      <c r="I136" s="40">
        <v>24</v>
      </c>
      <c r="J136" s="40">
        <v>30</v>
      </c>
      <c r="K136" s="40">
        <v>0</v>
      </c>
      <c r="L136" s="40">
        <v>30</v>
      </c>
      <c r="M136" s="55">
        <v>6</v>
      </c>
      <c r="N136" s="25" t="s">
        <v>343</v>
      </c>
    </row>
    <row r="137" spans="2:14" ht="53.45" customHeight="1" x14ac:dyDescent="0.25">
      <c r="B137" s="21" t="s">
        <v>216</v>
      </c>
      <c r="C137" s="41" t="s">
        <v>133</v>
      </c>
      <c r="D137" s="42" t="s">
        <v>165</v>
      </c>
      <c r="E137" s="39" t="s">
        <v>152</v>
      </c>
      <c r="F137" s="43">
        <v>2</v>
      </c>
      <c r="G137" s="43"/>
      <c r="H137" s="43">
        <v>60</v>
      </c>
      <c r="I137" s="71">
        <v>24</v>
      </c>
      <c r="J137" s="71">
        <v>30</v>
      </c>
      <c r="K137" s="71">
        <v>0</v>
      </c>
      <c r="L137" s="71">
        <v>30</v>
      </c>
      <c r="M137" s="70">
        <v>6</v>
      </c>
      <c r="N137" s="25" t="s">
        <v>343</v>
      </c>
    </row>
    <row r="138" spans="2:14" ht="25.5" x14ac:dyDescent="0.25">
      <c r="B138" s="21"/>
      <c r="C138" s="41" t="s">
        <v>72</v>
      </c>
      <c r="D138" s="42"/>
      <c r="E138" s="39"/>
      <c r="F138" s="43">
        <v>2</v>
      </c>
      <c r="G138" s="43"/>
      <c r="H138" s="43">
        <v>60</v>
      </c>
      <c r="I138" s="40">
        <v>27</v>
      </c>
      <c r="J138" s="40">
        <v>30</v>
      </c>
      <c r="K138" s="40">
        <v>0</v>
      </c>
      <c r="L138" s="40">
        <v>30</v>
      </c>
      <c r="M138" s="24">
        <v>3</v>
      </c>
      <c r="N138" s="94" t="s">
        <v>377</v>
      </c>
    </row>
    <row r="139" spans="2:14" ht="15.6" customHeight="1" x14ac:dyDescent="0.25">
      <c r="B139" s="105" t="s">
        <v>314</v>
      </c>
      <c r="C139" s="106"/>
      <c r="D139" s="44"/>
      <c r="E139" s="45"/>
      <c r="F139" s="44">
        <f>SUM(F130:F138)</f>
        <v>30</v>
      </c>
      <c r="G139" s="44"/>
      <c r="H139" s="44">
        <v>900</v>
      </c>
      <c r="I139" s="44">
        <f>SUM(I130:I138)</f>
        <v>434</v>
      </c>
      <c r="J139" s="44">
        <f>K139+L139</f>
        <v>425</v>
      </c>
      <c r="K139" s="44">
        <f>SUM(K130:K138)</f>
        <v>65</v>
      </c>
      <c r="L139" s="44">
        <f>SUM(L130:L138)</f>
        <v>360</v>
      </c>
      <c r="M139" s="50">
        <f>SUM(M130:M138)</f>
        <v>41</v>
      </c>
      <c r="N139" s="29"/>
    </row>
    <row r="140" spans="2:14" x14ac:dyDescent="0.25">
      <c r="B140" s="30"/>
      <c r="C140" s="36"/>
      <c r="D140" s="37"/>
      <c r="E140" s="36"/>
      <c r="F140" s="37"/>
      <c r="G140" s="37"/>
      <c r="H140" s="37"/>
      <c r="I140" s="37"/>
      <c r="J140" s="37"/>
      <c r="K140" s="37"/>
      <c r="L140" s="37"/>
      <c r="M140" s="33"/>
      <c r="N140" s="34"/>
    </row>
    <row r="141" spans="2:14" ht="15.6" customHeight="1" x14ac:dyDescent="0.25">
      <c r="B141" s="105" t="s">
        <v>311</v>
      </c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38"/>
    </row>
    <row r="142" spans="2:14" ht="31.5" x14ac:dyDescent="0.25">
      <c r="B142" s="16" t="s">
        <v>290</v>
      </c>
      <c r="C142" s="17" t="s">
        <v>291</v>
      </c>
      <c r="D142" s="17" t="s">
        <v>293</v>
      </c>
      <c r="E142" s="17" t="s">
        <v>292</v>
      </c>
      <c r="F142" s="17" t="s">
        <v>283</v>
      </c>
      <c r="G142" s="17" t="s">
        <v>284</v>
      </c>
      <c r="H142" s="17" t="s">
        <v>285</v>
      </c>
      <c r="I142" s="17" t="s">
        <v>286</v>
      </c>
      <c r="J142" s="17" t="s">
        <v>287</v>
      </c>
      <c r="K142" s="17" t="s">
        <v>288</v>
      </c>
      <c r="L142" s="17" t="s">
        <v>289</v>
      </c>
      <c r="M142" s="17" t="s">
        <v>294</v>
      </c>
      <c r="N142" s="17" t="s">
        <v>295</v>
      </c>
    </row>
    <row r="143" spans="2:14" ht="21" customHeight="1" x14ac:dyDescent="0.25">
      <c r="B143" s="123" t="s">
        <v>217</v>
      </c>
      <c r="C143" s="107" t="s">
        <v>79</v>
      </c>
      <c r="D143" s="126" t="s">
        <v>166</v>
      </c>
      <c r="E143" s="39" t="s">
        <v>63</v>
      </c>
      <c r="F143" s="127">
        <v>9</v>
      </c>
      <c r="G143" s="127" t="s">
        <v>332</v>
      </c>
      <c r="H143" s="127">
        <f>9*30</f>
        <v>270</v>
      </c>
      <c r="I143" s="125">
        <v>133</v>
      </c>
      <c r="J143" s="125" t="s">
        <v>120</v>
      </c>
      <c r="K143" s="40">
        <v>15</v>
      </c>
      <c r="L143" s="40">
        <v>60</v>
      </c>
      <c r="M143" s="124">
        <v>12</v>
      </c>
      <c r="N143" s="99" t="s">
        <v>334</v>
      </c>
    </row>
    <row r="144" spans="2:14" ht="18.600000000000001" customHeight="1" x14ac:dyDescent="0.25">
      <c r="B144" s="123"/>
      <c r="C144" s="107"/>
      <c r="D144" s="126"/>
      <c r="E144" s="39" t="s">
        <v>75</v>
      </c>
      <c r="F144" s="127"/>
      <c r="G144" s="127"/>
      <c r="H144" s="127"/>
      <c r="I144" s="125"/>
      <c r="J144" s="125"/>
      <c r="K144" s="40">
        <v>10</v>
      </c>
      <c r="L144" s="40">
        <v>40</v>
      </c>
      <c r="M144" s="124"/>
      <c r="N144" s="100"/>
    </row>
    <row r="145" spans="2:14" ht="18.600000000000001" customHeight="1" x14ac:dyDescent="0.25">
      <c r="B145" s="123" t="s">
        <v>218</v>
      </c>
      <c r="C145" s="107" t="s">
        <v>43</v>
      </c>
      <c r="D145" s="126" t="s">
        <v>41</v>
      </c>
      <c r="E145" s="39" t="s">
        <v>278</v>
      </c>
      <c r="F145" s="127">
        <v>12</v>
      </c>
      <c r="G145" s="127" t="s">
        <v>89</v>
      </c>
      <c r="H145" s="127">
        <v>360</v>
      </c>
      <c r="I145" s="125">
        <v>166</v>
      </c>
      <c r="J145" s="125" t="s">
        <v>277</v>
      </c>
      <c r="K145" s="40">
        <v>30</v>
      </c>
      <c r="L145" s="40">
        <v>120</v>
      </c>
      <c r="M145" s="124">
        <v>14</v>
      </c>
      <c r="N145" s="99" t="s">
        <v>333</v>
      </c>
    </row>
    <row r="146" spans="2:14" ht="17.45" customHeight="1" x14ac:dyDescent="0.25">
      <c r="B146" s="123"/>
      <c r="C146" s="107"/>
      <c r="D146" s="126"/>
      <c r="E146" s="39" t="s">
        <v>4</v>
      </c>
      <c r="F146" s="127"/>
      <c r="G146" s="127"/>
      <c r="H146" s="127"/>
      <c r="I146" s="125"/>
      <c r="J146" s="125"/>
      <c r="K146" s="40">
        <v>0</v>
      </c>
      <c r="L146" s="40">
        <v>30</v>
      </c>
      <c r="M146" s="124"/>
      <c r="N146" s="100"/>
    </row>
    <row r="147" spans="2:14" ht="31.5" x14ac:dyDescent="0.25">
      <c r="B147" s="21" t="s">
        <v>219</v>
      </c>
      <c r="C147" s="41" t="s">
        <v>60</v>
      </c>
      <c r="D147" s="42" t="s">
        <v>167</v>
      </c>
      <c r="E147" s="39"/>
      <c r="F147" s="43">
        <v>3</v>
      </c>
      <c r="G147" s="43"/>
      <c r="H147" s="43">
        <v>90</v>
      </c>
      <c r="I147" s="40">
        <v>54</v>
      </c>
      <c r="J147" s="40">
        <v>30</v>
      </c>
      <c r="K147" s="40">
        <v>0</v>
      </c>
      <c r="L147" s="40">
        <v>30</v>
      </c>
      <c r="M147" s="55">
        <v>6</v>
      </c>
      <c r="N147" s="35" t="s">
        <v>373</v>
      </c>
    </row>
    <row r="148" spans="2:14" ht="47.25" x14ac:dyDescent="0.25">
      <c r="B148" s="21" t="s">
        <v>220</v>
      </c>
      <c r="C148" s="41" t="s">
        <v>47</v>
      </c>
      <c r="D148" s="42" t="s">
        <v>156</v>
      </c>
      <c r="E148" s="39" t="s">
        <v>380</v>
      </c>
      <c r="F148" s="43">
        <v>2</v>
      </c>
      <c r="G148" s="43"/>
      <c r="H148" s="43">
        <v>60</v>
      </c>
      <c r="I148" s="71">
        <v>24</v>
      </c>
      <c r="J148" s="71">
        <v>30</v>
      </c>
      <c r="K148" s="71">
        <v>0</v>
      </c>
      <c r="L148" s="71">
        <v>30</v>
      </c>
      <c r="M148" s="70">
        <v>6</v>
      </c>
      <c r="N148" s="25" t="s">
        <v>343</v>
      </c>
    </row>
    <row r="149" spans="2:14" ht="51" customHeight="1" x14ac:dyDescent="0.25">
      <c r="B149" s="21" t="s">
        <v>221</v>
      </c>
      <c r="C149" s="41" t="s">
        <v>134</v>
      </c>
      <c r="D149" s="42" t="s">
        <v>168</v>
      </c>
      <c r="E149" s="39" t="s">
        <v>107</v>
      </c>
      <c r="F149" s="43">
        <v>2</v>
      </c>
      <c r="G149" s="43"/>
      <c r="H149" s="43">
        <v>60</v>
      </c>
      <c r="I149" s="93">
        <v>24</v>
      </c>
      <c r="J149" s="93">
        <v>30</v>
      </c>
      <c r="K149" s="93">
        <v>0</v>
      </c>
      <c r="L149" s="93">
        <v>30</v>
      </c>
      <c r="M149" s="92">
        <v>6</v>
      </c>
      <c r="N149" s="25" t="s">
        <v>343</v>
      </c>
    </row>
    <row r="150" spans="2:14" ht="44.25" customHeight="1" x14ac:dyDescent="0.25">
      <c r="B150" s="21" t="s">
        <v>222</v>
      </c>
      <c r="C150" s="41" t="s">
        <v>138</v>
      </c>
      <c r="D150" s="42" t="s">
        <v>356</v>
      </c>
      <c r="E150" s="39"/>
      <c r="F150" s="43">
        <v>2</v>
      </c>
      <c r="G150" s="43"/>
      <c r="H150" s="43">
        <v>60</v>
      </c>
      <c r="I150" s="40">
        <v>25</v>
      </c>
      <c r="J150" s="40">
        <v>30</v>
      </c>
      <c r="K150" s="40">
        <v>0</v>
      </c>
      <c r="L150" s="40">
        <v>30</v>
      </c>
      <c r="M150" s="55">
        <v>5</v>
      </c>
      <c r="N150" s="35" t="s">
        <v>321</v>
      </c>
    </row>
    <row r="151" spans="2:14" ht="15.6" customHeight="1" x14ac:dyDescent="0.25">
      <c r="B151" s="105" t="s">
        <v>314</v>
      </c>
      <c r="C151" s="106"/>
      <c r="D151" s="44"/>
      <c r="E151" s="45"/>
      <c r="F151" s="44">
        <f>SUM(F143:F150)</f>
        <v>30</v>
      </c>
      <c r="G151" s="44"/>
      <c r="H151" s="44">
        <f>SUM(H143:H150)</f>
        <v>900</v>
      </c>
      <c r="I151" s="44">
        <f>SUM(I143:I150)</f>
        <v>426</v>
      </c>
      <c r="J151" s="44">
        <f>K151+L151</f>
        <v>425</v>
      </c>
      <c r="K151" s="44">
        <f>SUM(K143:K150)</f>
        <v>55</v>
      </c>
      <c r="L151" s="44">
        <f>SUM(L143:L150)</f>
        <v>370</v>
      </c>
      <c r="M151" s="50">
        <f>SUM(M143:M150)</f>
        <v>49</v>
      </c>
      <c r="N151" s="29"/>
    </row>
    <row r="152" spans="2:14" ht="15.75" customHeight="1" x14ac:dyDescent="0.25">
      <c r="B152" s="105" t="s">
        <v>315</v>
      </c>
      <c r="C152" s="106"/>
      <c r="D152" s="44"/>
      <c r="E152" s="45"/>
      <c r="F152" s="44">
        <v>60</v>
      </c>
      <c r="G152" s="44"/>
      <c r="H152" s="44">
        <v>1800</v>
      </c>
      <c r="I152" s="44">
        <f>I151+I139</f>
        <v>860</v>
      </c>
      <c r="J152" s="44">
        <f>J151+J139</f>
        <v>850</v>
      </c>
      <c r="K152" s="44">
        <f>K151+K139</f>
        <v>120</v>
      </c>
      <c r="L152" s="44">
        <f>L151+L139</f>
        <v>730</v>
      </c>
      <c r="M152" s="44">
        <f>M151+M139</f>
        <v>90</v>
      </c>
      <c r="N152" s="38"/>
    </row>
    <row r="153" spans="2:14" x14ac:dyDescent="0.25">
      <c r="B153" s="30"/>
      <c r="C153" s="36"/>
      <c r="D153" s="37"/>
      <c r="E153" s="36"/>
      <c r="F153" s="37"/>
      <c r="G153" s="37"/>
      <c r="H153" s="37"/>
      <c r="I153" s="37"/>
      <c r="J153" s="37"/>
      <c r="K153" s="37"/>
      <c r="L153" s="37"/>
      <c r="M153" s="33"/>
      <c r="N153" s="34"/>
    </row>
    <row r="154" spans="2:14" ht="15.6" customHeight="1" x14ac:dyDescent="0.25">
      <c r="B154" s="105" t="s">
        <v>301</v>
      </c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38"/>
    </row>
    <row r="155" spans="2:14" ht="15.6" customHeight="1" x14ac:dyDescent="0.25">
      <c r="B155" s="105" t="s">
        <v>312</v>
      </c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38"/>
    </row>
    <row r="156" spans="2:14" ht="31.5" x14ac:dyDescent="0.25">
      <c r="B156" s="16" t="s">
        <v>290</v>
      </c>
      <c r="C156" s="17" t="s">
        <v>291</v>
      </c>
      <c r="D156" s="17" t="s">
        <v>293</v>
      </c>
      <c r="E156" s="17" t="s">
        <v>292</v>
      </c>
      <c r="F156" s="17" t="s">
        <v>283</v>
      </c>
      <c r="G156" s="17" t="s">
        <v>284</v>
      </c>
      <c r="H156" s="17" t="s">
        <v>285</v>
      </c>
      <c r="I156" s="17" t="s">
        <v>286</v>
      </c>
      <c r="J156" s="17" t="s">
        <v>287</v>
      </c>
      <c r="K156" s="17" t="s">
        <v>288</v>
      </c>
      <c r="L156" s="17" t="s">
        <v>289</v>
      </c>
      <c r="M156" s="17" t="s">
        <v>294</v>
      </c>
      <c r="N156" s="17" t="s">
        <v>295</v>
      </c>
    </row>
    <row r="157" spans="2:14" ht="16.899999999999999" customHeight="1" x14ac:dyDescent="0.25">
      <c r="B157" s="123" t="s">
        <v>223</v>
      </c>
      <c r="C157" s="107" t="s">
        <v>64</v>
      </c>
      <c r="D157" s="126" t="s">
        <v>169</v>
      </c>
      <c r="E157" s="39" t="s">
        <v>83</v>
      </c>
      <c r="F157" s="126">
        <v>10</v>
      </c>
      <c r="G157" s="126" t="s">
        <v>84</v>
      </c>
      <c r="H157" s="126">
        <v>300</v>
      </c>
      <c r="I157" s="125">
        <v>166</v>
      </c>
      <c r="J157" s="125" t="s">
        <v>117</v>
      </c>
      <c r="K157" s="40">
        <v>10</v>
      </c>
      <c r="L157" s="40">
        <v>30</v>
      </c>
      <c r="M157" s="124">
        <v>14</v>
      </c>
      <c r="N157" s="99" t="s">
        <v>333</v>
      </c>
    </row>
    <row r="158" spans="2:14" ht="15.6" customHeight="1" x14ac:dyDescent="0.25">
      <c r="B158" s="123"/>
      <c r="C158" s="107"/>
      <c r="D158" s="126"/>
      <c r="E158" s="39" t="s">
        <v>336</v>
      </c>
      <c r="F158" s="126"/>
      <c r="G158" s="126"/>
      <c r="H158" s="126"/>
      <c r="I158" s="125"/>
      <c r="J158" s="125"/>
      <c r="K158" s="40">
        <v>10</v>
      </c>
      <c r="L158" s="40">
        <v>40</v>
      </c>
      <c r="M158" s="124"/>
      <c r="N158" s="101"/>
    </row>
    <row r="159" spans="2:14" ht="15" customHeight="1" x14ac:dyDescent="0.25">
      <c r="B159" s="123"/>
      <c r="C159" s="107"/>
      <c r="D159" s="126"/>
      <c r="E159" s="39" t="s">
        <v>335</v>
      </c>
      <c r="F159" s="126"/>
      <c r="G159" s="126"/>
      <c r="H159" s="126"/>
      <c r="I159" s="125"/>
      <c r="J159" s="125"/>
      <c r="K159" s="40">
        <v>0</v>
      </c>
      <c r="L159" s="40">
        <v>30</v>
      </c>
      <c r="M159" s="124"/>
      <c r="N159" s="100"/>
    </row>
    <row r="160" spans="2:14" ht="19.899999999999999" customHeight="1" x14ac:dyDescent="0.25">
      <c r="B160" s="123" t="s">
        <v>224</v>
      </c>
      <c r="C160" s="107" t="s">
        <v>94</v>
      </c>
      <c r="D160" s="126" t="s">
        <v>170</v>
      </c>
      <c r="E160" s="39" t="s">
        <v>92</v>
      </c>
      <c r="F160" s="126">
        <v>4</v>
      </c>
      <c r="G160" s="126" t="s">
        <v>73</v>
      </c>
      <c r="H160" s="126">
        <v>120</v>
      </c>
      <c r="I160" s="125">
        <v>59</v>
      </c>
      <c r="J160" s="125" t="s">
        <v>116</v>
      </c>
      <c r="K160" s="40">
        <v>5</v>
      </c>
      <c r="L160" s="40">
        <v>20</v>
      </c>
      <c r="M160" s="124">
        <v>11</v>
      </c>
      <c r="N160" s="99" t="s">
        <v>338</v>
      </c>
    </row>
    <row r="161" spans="2:14" ht="16.899999999999999" customHeight="1" x14ac:dyDescent="0.25">
      <c r="B161" s="123"/>
      <c r="C161" s="107"/>
      <c r="D161" s="126"/>
      <c r="E161" s="39" t="s">
        <v>93</v>
      </c>
      <c r="F161" s="126"/>
      <c r="G161" s="126"/>
      <c r="H161" s="126"/>
      <c r="I161" s="125"/>
      <c r="J161" s="125"/>
      <c r="K161" s="40">
        <v>5</v>
      </c>
      <c r="L161" s="40">
        <v>20</v>
      </c>
      <c r="M161" s="124"/>
      <c r="N161" s="100"/>
    </row>
    <row r="162" spans="2:14" ht="32.450000000000003" customHeight="1" x14ac:dyDescent="0.25">
      <c r="B162" s="66" t="s">
        <v>225</v>
      </c>
      <c r="C162" s="65" t="s">
        <v>341</v>
      </c>
      <c r="D162" s="69" t="s">
        <v>170</v>
      </c>
      <c r="E162" s="39"/>
      <c r="F162" s="69">
        <v>5</v>
      </c>
      <c r="G162" s="69"/>
      <c r="H162" s="69">
        <v>150</v>
      </c>
      <c r="I162" s="68">
        <v>64</v>
      </c>
      <c r="J162" s="68">
        <v>75</v>
      </c>
      <c r="K162" s="40">
        <v>15</v>
      </c>
      <c r="L162" s="40">
        <v>60</v>
      </c>
      <c r="M162" s="67">
        <v>11</v>
      </c>
      <c r="N162" s="64" t="s">
        <v>338</v>
      </c>
    </row>
    <row r="163" spans="2:14" ht="41.45" customHeight="1" x14ac:dyDescent="0.25">
      <c r="B163" s="21" t="s">
        <v>226</v>
      </c>
      <c r="C163" s="41" t="s">
        <v>53</v>
      </c>
      <c r="D163" s="42" t="s">
        <v>170</v>
      </c>
      <c r="E163" s="39"/>
      <c r="F163" s="42">
        <v>3</v>
      </c>
      <c r="G163" s="42"/>
      <c r="H163" s="42">
        <v>90</v>
      </c>
      <c r="I163" s="40">
        <v>44</v>
      </c>
      <c r="J163" s="40">
        <v>40</v>
      </c>
      <c r="K163" s="40">
        <v>0</v>
      </c>
      <c r="L163" s="40">
        <v>40</v>
      </c>
      <c r="M163" s="55">
        <v>6</v>
      </c>
      <c r="N163" s="35" t="s">
        <v>337</v>
      </c>
    </row>
    <row r="164" spans="2:14" ht="38.25" x14ac:dyDescent="0.25">
      <c r="B164" s="21" t="s">
        <v>227</v>
      </c>
      <c r="C164" s="41" t="s">
        <v>48</v>
      </c>
      <c r="D164" s="42" t="s">
        <v>157</v>
      </c>
      <c r="E164" s="39" t="s">
        <v>379</v>
      </c>
      <c r="F164" s="42">
        <v>2</v>
      </c>
      <c r="G164" s="42"/>
      <c r="H164" s="42">
        <v>60</v>
      </c>
      <c r="I164" s="73">
        <v>24</v>
      </c>
      <c r="J164" s="73">
        <v>30</v>
      </c>
      <c r="K164" s="73">
        <v>0</v>
      </c>
      <c r="L164" s="73">
        <v>30</v>
      </c>
      <c r="M164" s="72">
        <v>6</v>
      </c>
      <c r="N164" s="25" t="s">
        <v>343</v>
      </c>
    </row>
    <row r="165" spans="2:14" ht="47.25" x14ac:dyDescent="0.25">
      <c r="B165" s="21" t="s">
        <v>228</v>
      </c>
      <c r="C165" s="41" t="s">
        <v>135</v>
      </c>
      <c r="D165" s="42" t="s">
        <v>171</v>
      </c>
      <c r="E165" s="39" t="s">
        <v>153</v>
      </c>
      <c r="F165" s="42">
        <v>2</v>
      </c>
      <c r="G165" s="42"/>
      <c r="H165" s="42">
        <v>60</v>
      </c>
      <c r="I165" s="93">
        <v>24</v>
      </c>
      <c r="J165" s="93">
        <v>30</v>
      </c>
      <c r="K165" s="93">
        <v>0</v>
      </c>
      <c r="L165" s="93">
        <v>30</v>
      </c>
      <c r="M165" s="92">
        <v>6</v>
      </c>
      <c r="N165" s="25" t="s">
        <v>343</v>
      </c>
    </row>
    <row r="166" spans="2:14" ht="25.5" x14ac:dyDescent="0.25">
      <c r="B166" s="74"/>
      <c r="C166" s="86" t="s">
        <v>72</v>
      </c>
      <c r="D166" s="76"/>
      <c r="E166" s="39"/>
      <c r="F166" s="75">
        <v>2</v>
      </c>
      <c r="G166" s="75"/>
      <c r="H166" s="88">
        <v>60</v>
      </c>
      <c r="I166" s="87">
        <v>27</v>
      </c>
      <c r="J166" s="87">
        <v>30</v>
      </c>
      <c r="K166" s="87">
        <v>0</v>
      </c>
      <c r="L166" s="87">
        <v>30</v>
      </c>
      <c r="M166" s="89">
        <v>3</v>
      </c>
      <c r="N166" s="94" t="s">
        <v>377</v>
      </c>
    </row>
    <row r="167" spans="2:14" ht="25.5" x14ac:dyDescent="0.25">
      <c r="B167" s="74"/>
      <c r="C167" s="86" t="s">
        <v>72</v>
      </c>
      <c r="D167" s="76"/>
      <c r="E167" s="39"/>
      <c r="F167" s="76">
        <v>2</v>
      </c>
      <c r="G167" s="76"/>
      <c r="H167" s="88">
        <v>60</v>
      </c>
      <c r="I167" s="87">
        <v>27</v>
      </c>
      <c r="J167" s="87">
        <v>30</v>
      </c>
      <c r="K167" s="87">
        <v>0</v>
      </c>
      <c r="L167" s="87">
        <v>30</v>
      </c>
      <c r="M167" s="89">
        <v>3</v>
      </c>
      <c r="N167" s="94" t="s">
        <v>377</v>
      </c>
    </row>
    <row r="168" spans="2:14" ht="15.6" customHeight="1" x14ac:dyDescent="0.25">
      <c r="B168" s="105" t="s">
        <v>314</v>
      </c>
      <c r="C168" s="106"/>
      <c r="D168" s="44"/>
      <c r="E168" s="45"/>
      <c r="F168" s="44">
        <f>SUM(F157:F167)</f>
        <v>30</v>
      </c>
      <c r="G168" s="44"/>
      <c r="H168" s="44">
        <f>SUM(H157:H167)</f>
        <v>900</v>
      </c>
      <c r="I168" s="44">
        <f>SUM(I157:I167)</f>
        <v>435</v>
      </c>
      <c r="J168" s="44">
        <f>SUM(K168:L168)</f>
        <v>405</v>
      </c>
      <c r="K168" s="44">
        <f>SUM(K157:K167)</f>
        <v>45</v>
      </c>
      <c r="L168" s="44">
        <f>SUM(L157:L167)</f>
        <v>360</v>
      </c>
      <c r="M168" s="50">
        <f>SUM(M157:M167)</f>
        <v>60</v>
      </c>
      <c r="N168" s="29"/>
    </row>
    <row r="169" spans="2:14" x14ac:dyDescent="0.25">
      <c r="B169" s="30"/>
      <c r="C169" s="36"/>
      <c r="D169" s="37"/>
      <c r="E169" s="36"/>
      <c r="F169" s="37"/>
      <c r="G169" s="37"/>
      <c r="H169" s="37"/>
      <c r="I169" s="37"/>
      <c r="J169" s="37"/>
      <c r="K169" s="37"/>
      <c r="L169" s="37"/>
      <c r="M169" s="33"/>
      <c r="N169" s="34"/>
    </row>
    <row r="170" spans="2:14" ht="15.6" customHeight="1" x14ac:dyDescent="0.25">
      <c r="B170" s="105" t="s">
        <v>313</v>
      </c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38"/>
    </row>
    <row r="171" spans="2:14" ht="31.9" customHeight="1" x14ac:dyDescent="0.25">
      <c r="B171" s="16" t="s">
        <v>290</v>
      </c>
      <c r="C171" s="17" t="s">
        <v>291</v>
      </c>
      <c r="D171" s="17" t="s">
        <v>293</v>
      </c>
      <c r="E171" s="17" t="s">
        <v>292</v>
      </c>
      <c r="F171" s="17" t="s">
        <v>283</v>
      </c>
      <c r="G171" s="17" t="s">
        <v>284</v>
      </c>
      <c r="H171" s="17" t="s">
        <v>285</v>
      </c>
      <c r="I171" s="17" t="s">
        <v>286</v>
      </c>
      <c r="J171" s="17" t="s">
        <v>287</v>
      </c>
      <c r="K171" s="17" t="s">
        <v>288</v>
      </c>
      <c r="L171" s="17" t="s">
        <v>289</v>
      </c>
      <c r="M171" s="17" t="s">
        <v>294</v>
      </c>
      <c r="N171" s="17" t="s">
        <v>295</v>
      </c>
    </row>
    <row r="172" spans="2:14" ht="15" customHeight="1" x14ac:dyDescent="0.25">
      <c r="B172" s="123" t="s">
        <v>229</v>
      </c>
      <c r="C172" s="107" t="s">
        <v>95</v>
      </c>
      <c r="D172" s="126" t="s">
        <v>94</v>
      </c>
      <c r="E172" s="39" t="s">
        <v>61</v>
      </c>
      <c r="F172" s="127">
        <v>10</v>
      </c>
      <c r="G172" s="127" t="s">
        <v>331</v>
      </c>
      <c r="H172" s="127">
        <v>300</v>
      </c>
      <c r="I172" s="125">
        <v>138</v>
      </c>
      <c r="J172" s="125" t="s">
        <v>358</v>
      </c>
      <c r="K172" s="40">
        <v>15</v>
      </c>
      <c r="L172" s="40">
        <v>60</v>
      </c>
      <c r="M172" s="124">
        <v>12</v>
      </c>
      <c r="N172" s="99" t="s">
        <v>334</v>
      </c>
    </row>
    <row r="173" spans="2:14" ht="15" customHeight="1" x14ac:dyDescent="0.25">
      <c r="B173" s="123"/>
      <c r="C173" s="107"/>
      <c r="D173" s="126"/>
      <c r="E173" s="39" t="s">
        <v>374</v>
      </c>
      <c r="F173" s="127"/>
      <c r="G173" s="127"/>
      <c r="H173" s="127"/>
      <c r="I173" s="125"/>
      <c r="J173" s="125"/>
      <c r="K173" s="40">
        <v>15</v>
      </c>
      <c r="L173" s="40">
        <v>60</v>
      </c>
      <c r="M173" s="124"/>
      <c r="N173" s="101"/>
    </row>
    <row r="174" spans="2:14" ht="31.5" x14ac:dyDescent="0.25">
      <c r="B174" s="21" t="s">
        <v>230</v>
      </c>
      <c r="C174" s="41" t="s">
        <v>74</v>
      </c>
      <c r="D174" s="42" t="s">
        <v>43</v>
      </c>
      <c r="E174" s="39"/>
      <c r="F174" s="43">
        <v>5</v>
      </c>
      <c r="G174" s="43"/>
      <c r="H174" s="43">
        <v>150</v>
      </c>
      <c r="I174" s="40">
        <v>84</v>
      </c>
      <c r="J174" s="40">
        <v>60</v>
      </c>
      <c r="K174" s="40">
        <v>0</v>
      </c>
      <c r="L174" s="40">
        <v>60</v>
      </c>
      <c r="M174" s="55">
        <v>6</v>
      </c>
      <c r="N174" s="35" t="s">
        <v>357</v>
      </c>
    </row>
    <row r="175" spans="2:14" ht="25.5" x14ac:dyDescent="0.25">
      <c r="B175" s="21" t="s">
        <v>231</v>
      </c>
      <c r="C175" s="41" t="s">
        <v>54</v>
      </c>
      <c r="D175" s="42" t="s">
        <v>53</v>
      </c>
      <c r="E175" s="39"/>
      <c r="F175" s="43">
        <v>5</v>
      </c>
      <c r="G175" s="43"/>
      <c r="H175" s="43">
        <v>150</v>
      </c>
      <c r="I175" s="40">
        <v>84</v>
      </c>
      <c r="J175" s="40">
        <v>60</v>
      </c>
      <c r="K175" s="40">
        <v>0</v>
      </c>
      <c r="L175" s="40">
        <v>60</v>
      </c>
      <c r="M175" s="55">
        <v>6</v>
      </c>
      <c r="N175" s="35" t="s">
        <v>357</v>
      </c>
    </row>
    <row r="176" spans="2:14" ht="38.25" x14ac:dyDescent="0.25">
      <c r="B176" s="21" t="s">
        <v>232</v>
      </c>
      <c r="C176" s="41" t="s">
        <v>45</v>
      </c>
      <c r="D176" s="42" t="s">
        <v>158</v>
      </c>
      <c r="E176" s="39" t="s">
        <v>378</v>
      </c>
      <c r="F176" s="43">
        <v>2</v>
      </c>
      <c r="G176" s="43"/>
      <c r="H176" s="43">
        <v>60</v>
      </c>
      <c r="I176" s="40">
        <v>24</v>
      </c>
      <c r="J176" s="40">
        <v>30</v>
      </c>
      <c r="K176" s="40">
        <v>0</v>
      </c>
      <c r="L176" s="40">
        <v>30</v>
      </c>
      <c r="M176" s="55">
        <v>6</v>
      </c>
      <c r="N176" s="25" t="s">
        <v>343</v>
      </c>
    </row>
    <row r="177" spans="2:14" ht="38.25" x14ac:dyDescent="0.25">
      <c r="B177" s="21" t="s">
        <v>233</v>
      </c>
      <c r="C177" s="41" t="s">
        <v>136</v>
      </c>
      <c r="D177" s="42" t="s">
        <v>135</v>
      </c>
      <c r="E177" s="39" t="s">
        <v>56</v>
      </c>
      <c r="F177" s="43">
        <v>2</v>
      </c>
      <c r="G177" s="43"/>
      <c r="H177" s="43">
        <v>60</v>
      </c>
      <c r="I177" s="93">
        <v>24</v>
      </c>
      <c r="J177" s="93">
        <v>30</v>
      </c>
      <c r="K177" s="93">
        <v>0</v>
      </c>
      <c r="L177" s="93">
        <v>30</v>
      </c>
      <c r="M177" s="92">
        <v>6</v>
      </c>
      <c r="N177" s="25" t="s">
        <v>343</v>
      </c>
    </row>
    <row r="178" spans="2:14" ht="45" customHeight="1" x14ac:dyDescent="0.25">
      <c r="B178" s="21" t="s">
        <v>234</v>
      </c>
      <c r="C178" s="41" t="s">
        <v>354</v>
      </c>
      <c r="D178" s="42" t="s">
        <v>375</v>
      </c>
      <c r="E178" s="39"/>
      <c r="F178" s="43">
        <v>2</v>
      </c>
      <c r="G178" s="43"/>
      <c r="H178" s="43">
        <v>60</v>
      </c>
      <c r="I178" s="40">
        <v>25</v>
      </c>
      <c r="J178" s="40">
        <v>30</v>
      </c>
      <c r="K178" s="40">
        <v>0</v>
      </c>
      <c r="L178" s="40">
        <v>30</v>
      </c>
      <c r="M178" s="55">
        <v>5</v>
      </c>
      <c r="N178" s="35" t="s">
        <v>321</v>
      </c>
    </row>
    <row r="179" spans="2:14" ht="36.6" customHeight="1" x14ac:dyDescent="0.25">
      <c r="B179" s="74"/>
      <c r="C179" s="86" t="s">
        <v>72</v>
      </c>
      <c r="D179" s="76"/>
      <c r="E179" s="39"/>
      <c r="F179" s="75">
        <v>2</v>
      </c>
      <c r="G179" s="75"/>
      <c r="H179" s="88">
        <v>60</v>
      </c>
      <c r="I179" s="87">
        <v>27</v>
      </c>
      <c r="J179" s="87">
        <v>30</v>
      </c>
      <c r="K179" s="87">
        <v>0</v>
      </c>
      <c r="L179" s="87">
        <v>30</v>
      </c>
      <c r="M179" s="89">
        <v>3</v>
      </c>
      <c r="N179" s="85" t="s">
        <v>377</v>
      </c>
    </row>
    <row r="180" spans="2:14" ht="25.5" x14ac:dyDescent="0.25">
      <c r="B180" s="21"/>
      <c r="C180" s="86" t="s">
        <v>72</v>
      </c>
      <c r="D180" s="42"/>
      <c r="E180" s="39"/>
      <c r="F180" s="63">
        <v>2</v>
      </c>
      <c r="G180" s="63"/>
      <c r="H180" s="88">
        <v>60</v>
      </c>
      <c r="I180" s="87">
        <v>27</v>
      </c>
      <c r="J180" s="87">
        <v>30</v>
      </c>
      <c r="K180" s="87">
        <v>0</v>
      </c>
      <c r="L180" s="87">
        <v>30</v>
      </c>
      <c r="M180" s="89">
        <v>3</v>
      </c>
      <c r="N180" s="94" t="s">
        <v>377</v>
      </c>
    </row>
    <row r="181" spans="2:14" ht="15.6" customHeight="1" x14ac:dyDescent="0.25">
      <c r="B181" s="105" t="s">
        <v>314</v>
      </c>
      <c r="C181" s="106"/>
      <c r="D181" s="44"/>
      <c r="E181" s="45"/>
      <c r="F181" s="44">
        <f>SUM(F172:F180)</f>
        <v>30</v>
      </c>
      <c r="G181" s="44"/>
      <c r="H181" s="44">
        <v>900</v>
      </c>
      <c r="I181" s="44">
        <f>SUM(I172:I180)</f>
        <v>433</v>
      </c>
      <c r="J181" s="44">
        <f>K181+L181</f>
        <v>420</v>
      </c>
      <c r="K181" s="44">
        <f>SUM(K172:K180)</f>
        <v>30</v>
      </c>
      <c r="L181" s="44">
        <f>SUM(L172:L180)</f>
        <v>390</v>
      </c>
      <c r="M181" s="50">
        <f>SUM(M172:M180)</f>
        <v>47</v>
      </c>
      <c r="N181" s="29"/>
    </row>
    <row r="182" spans="2:14" ht="15.75" customHeight="1" thickBot="1" x14ac:dyDescent="0.3">
      <c r="B182" s="121" t="s">
        <v>315</v>
      </c>
      <c r="C182" s="122"/>
      <c r="D182" s="51"/>
      <c r="E182" s="52"/>
      <c r="F182" s="51">
        <v>60</v>
      </c>
      <c r="G182" s="51"/>
      <c r="H182" s="51">
        <v>1800</v>
      </c>
      <c r="I182" s="51">
        <f>I181+I168</f>
        <v>868</v>
      </c>
      <c r="J182" s="51">
        <f>J181+J168</f>
        <v>825</v>
      </c>
      <c r="K182" s="51">
        <f>K181+K168</f>
        <v>75</v>
      </c>
      <c r="L182" s="51">
        <f>L181+L168</f>
        <v>750</v>
      </c>
      <c r="M182" s="51">
        <f>M181+M168</f>
        <v>107</v>
      </c>
      <c r="N182" s="53"/>
    </row>
    <row r="184" spans="2:14" x14ac:dyDescent="0.2">
      <c r="B184" s="95" t="s">
        <v>345</v>
      </c>
      <c r="C184" s="95"/>
      <c r="D184" s="95"/>
      <c r="E184" s="83"/>
      <c r="F184" s="83"/>
      <c r="G184" s="83"/>
      <c r="H184" s="83"/>
      <c r="I184" s="83"/>
      <c r="J184" s="83"/>
    </row>
    <row r="185" spans="2:14" x14ac:dyDescent="0.2">
      <c r="B185" s="96"/>
      <c r="C185" s="97"/>
      <c r="D185" s="98"/>
      <c r="E185" s="78"/>
      <c r="F185" s="77"/>
      <c r="G185" s="77"/>
      <c r="H185" s="79"/>
      <c r="I185" s="79"/>
      <c r="J185" s="77"/>
    </row>
    <row r="186" spans="2:14" x14ac:dyDescent="0.2">
      <c r="B186" s="95" t="s">
        <v>346</v>
      </c>
      <c r="C186" s="95"/>
      <c r="D186" s="80">
        <v>360</v>
      </c>
      <c r="E186" s="80"/>
      <c r="F186" s="80"/>
      <c r="G186" s="80"/>
      <c r="H186" s="81"/>
      <c r="I186" s="81"/>
      <c r="J186" s="80"/>
    </row>
    <row r="187" spans="2:14" x14ac:dyDescent="0.2">
      <c r="B187" s="95" t="s">
        <v>347</v>
      </c>
      <c r="C187" s="95"/>
      <c r="D187" s="80">
        <v>10800</v>
      </c>
      <c r="E187" s="80"/>
      <c r="F187" s="80"/>
      <c r="G187" s="80"/>
      <c r="H187" s="81"/>
      <c r="I187" s="81"/>
      <c r="J187" s="80"/>
    </row>
    <row r="188" spans="2:14" x14ac:dyDescent="0.2">
      <c r="B188" s="95" t="s">
        <v>348</v>
      </c>
      <c r="C188" s="95"/>
      <c r="D188" s="82">
        <f>I182+I152+I125+I100+I70+I35</f>
        <v>5023</v>
      </c>
      <c r="E188" s="82"/>
      <c r="F188" s="80"/>
      <c r="G188" s="80"/>
      <c r="H188" s="81"/>
      <c r="I188" s="81"/>
      <c r="J188" s="80"/>
    </row>
    <row r="189" spans="2:14" x14ac:dyDescent="0.2">
      <c r="B189" s="95" t="s">
        <v>349</v>
      </c>
      <c r="C189" s="95"/>
      <c r="D189" s="82">
        <f>J182+J152+J125+J100+J70+J35</f>
        <v>5206</v>
      </c>
      <c r="E189" s="82"/>
      <c r="F189" s="80"/>
      <c r="G189" s="80"/>
      <c r="H189" s="81"/>
      <c r="I189" s="81"/>
      <c r="J189" s="80"/>
    </row>
    <row r="190" spans="2:14" x14ac:dyDescent="0.2">
      <c r="B190" s="95" t="s">
        <v>350</v>
      </c>
      <c r="C190" s="95"/>
      <c r="D190" s="82">
        <f>K182+K152+K125+K100+K70+K35</f>
        <v>837</v>
      </c>
      <c r="E190" s="82"/>
      <c r="F190" s="80"/>
      <c r="G190" s="80"/>
      <c r="H190" s="81"/>
      <c r="I190" s="81"/>
      <c r="J190" s="80"/>
    </row>
    <row r="191" spans="2:14" x14ac:dyDescent="0.2">
      <c r="B191" s="95" t="s">
        <v>351</v>
      </c>
      <c r="C191" s="95"/>
      <c r="D191" s="82">
        <f>L182+L152+L125+L100+L70+L35</f>
        <v>4369</v>
      </c>
      <c r="E191" s="82"/>
      <c r="F191" s="80"/>
      <c r="G191" s="80"/>
      <c r="H191" s="81"/>
      <c r="I191" s="81"/>
      <c r="J191" s="80"/>
    </row>
    <row r="192" spans="2:14" x14ac:dyDescent="0.2">
      <c r="B192" s="95" t="s">
        <v>352</v>
      </c>
      <c r="C192" s="95"/>
      <c r="D192" s="80">
        <f>M182+M152+M125+M100+M70+M35</f>
        <v>571</v>
      </c>
      <c r="E192" s="80"/>
      <c r="F192" s="77"/>
      <c r="G192" s="77"/>
      <c r="H192" s="79"/>
      <c r="I192" s="79"/>
      <c r="J192" s="77"/>
    </row>
  </sheetData>
  <mergeCells count="294">
    <mergeCell ref="B130:B132"/>
    <mergeCell ref="F130:F132"/>
    <mergeCell ref="G130:G132"/>
    <mergeCell ref="H133:H135"/>
    <mergeCell ref="H143:H144"/>
    <mergeCell ref="H160:H161"/>
    <mergeCell ref="M118:M120"/>
    <mergeCell ref="B128:M128"/>
    <mergeCell ref="G143:G144"/>
    <mergeCell ref="G157:G159"/>
    <mergeCell ref="G160:G161"/>
    <mergeCell ref="B127:M127"/>
    <mergeCell ref="J130:J132"/>
    <mergeCell ref="F145:F146"/>
    <mergeCell ref="H145:H146"/>
    <mergeCell ref="H157:H159"/>
    <mergeCell ref="B160:B161"/>
    <mergeCell ref="M143:M144"/>
    <mergeCell ref="I130:I132"/>
    <mergeCell ref="J145:J146"/>
    <mergeCell ref="I145:I146"/>
    <mergeCell ref="F160:F161"/>
    <mergeCell ref="B157:B159"/>
    <mergeCell ref="D130:D132"/>
    <mergeCell ref="H105:H107"/>
    <mergeCell ref="I105:I107"/>
    <mergeCell ref="J105:J107"/>
    <mergeCell ref="I116:I117"/>
    <mergeCell ref="H116:H117"/>
    <mergeCell ref="B118:B120"/>
    <mergeCell ref="C118:C120"/>
    <mergeCell ref="D118:D120"/>
    <mergeCell ref="F118:F120"/>
    <mergeCell ref="G118:G120"/>
    <mergeCell ref="H118:H120"/>
    <mergeCell ref="I118:I120"/>
    <mergeCell ref="J118:J120"/>
    <mergeCell ref="C116:C117"/>
    <mergeCell ref="D133:D135"/>
    <mergeCell ref="M130:M132"/>
    <mergeCell ref="H130:H132"/>
    <mergeCell ref="I133:I135"/>
    <mergeCell ref="J133:J135"/>
    <mergeCell ref="G145:G146"/>
    <mergeCell ref="M145:M146"/>
    <mergeCell ref="G116:G117"/>
    <mergeCell ref="F133:F135"/>
    <mergeCell ref="G133:G135"/>
    <mergeCell ref="F143:F144"/>
    <mergeCell ref="H89:H90"/>
    <mergeCell ref="I89:I90"/>
    <mergeCell ref="J89:J90"/>
    <mergeCell ref="H91:H93"/>
    <mergeCell ref="I91:I93"/>
    <mergeCell ref="J91:J93"/>
    <mergeCell ref="B87:M87"/>
    <mergeCell ref="F82:F83"/>
    <mergeCell ref="G82:G83"/>
    <mergeCell ref="M89:M90"/>
    <mergeCell ref="B89:B90"/>
    <mergeCell ref="F89:F90"/>
    <mergeCell ref="G89:G90"/>
    <mergeCell ref="F91:F93"/>
    <mergeCell ref="B91:B93"/>
    <mergeCell ref="D89:D90"/>
    <mergeCell ref="M82:M83"/>
    <mergeCell ref="B82:B83"/>
    <mergeCell ref="H82:H83"/>
    <mergeCell ref="I82:I83"/>
    <mergeCell ref="J82:J83"/>
    <mergeCell ref="C91:C93"/>
    <mergeCell ref="D82:D83"/>
    <mergeCell ref="M96:M97"/>
    <mergeCell ref="M91:M93"/>
    <mergeCell ref="M105:M107"/>
    <mergeCell ref="B114:M114"/>
    <mergeCell ref="D105:D107"/>
    <mergeCell ref="D116:D117"/>
    <mergeCell ref="D91:D93"/>
    <mergeCell ref="D96:D97"/>
    <mergeCell ref="H96:H97"/>
    <mergeCell ref="I96:I97"/>
    <mergeCell ref="J96:J97"/>
    <mergeCell ref="B103:M103"/>
    <mergeCell ref="B96:B97"/>
    <mergeCell ref="F96:F97"/>
    <mergeCell ref="G96:G97"/>
    <mergeCell ref="B102:M102"/>
    <mergeCell ref="G91:G93"/>
    <mergeCell ref="M116:M117"/>
    <mergeCell ref="B105:B107"/>
    <mergeCell ref="B116:B117"/>
    <mergeCell ref="J116:J117"/>
    <mergeCell ref="F105:F107"/>
    <mergeCell ref="G105:G107"/>
    <mergeCell ref="F116:F117"/>
    <mergeCell ref="H26:H29"/>
    <mergeCell ref="I26:I29"/>
    <mergeCell ref="B21:B25"/>
    <mergeCell ref="B26:B29"/>
    <mergeCell ref="J26:J29"/>
    <mergeCell ref="B45:B47"/>
    <mergeCell ref="B40:B44"/>
    <mergeCell ref="B34:C34"/>
    <mergeCell ref="C26:C29"/>
    <mergeCell ref="C40:C44"/>
    <mergeCell ref="C45:C47"/>
    <mergeCell ref="B2:M2"/>
    <mergeCell ref="B3:M3"/>
    <mergeCell ref="B19:M19"/>
    <mergeCell ref="B5:B8"/>
    <mergeCell ref="B9:B12"/>
    <mergeCell ref="F5:F8"/>
    <mergeCell ref="G5:G8"/>
    <mergeCell ref="F9:F12"/>
    <mergeCell ref="G9:G12"/>
    <mergeCell ref="H5:H8"/>
    <mergeCell ref="I5:I8"/>
    <mergeCell ref="J5:J8"/>
    <mergeCell ref="M5:M8"/>
    <mergeCell ref="H9:H12"/>
    <mergeCell ref="I9:I12"/>
    <mergeCell ref="J9:J12"/>
    <mergeCell ref="M9:M12"/>
    <mergeCell ref="D5:D8"/>
    <mergeCell ref="D9:D12"/>
    <mergeCell ref="B17:C17"/>
    <mergeCell ref="C5:C8"/>
    <mergeCell ref="C9:C12"/>
    <mergeCell ref="B143:B144"/>
    <mergeCell ref="D145:D146"/>
    <mergeCell ref="D172:D173"/>
    <mergeCell ref="D143:D144"/>
    <mergeCell ref="B154:M154"/>
    <mergeCell ref="B155:M155"/>
    <mergeCell ref="H172:H173"/>
    <mergeCell ref="J157:J159"/>
    <mergeCell ref="M157:M159"/>
    <mergeCell ref="I160:I161"/>
    <mergeCell ref="J160:J161"/>
    <mergeCell ref="B170:M170"/>
    <mergeCell ref="M160:M161"/>
    <mergeCell ref="D157:D159"/>
    <mergeCell ref="D160:D161"/>
    <mergeCell ref="I157:I159"/>
    <mergeCell ref="G61:G63"/>
    <mergeCell ref="F75:F76"/>
    <mergeCell ref="F21:F25"/>
    <mergeCell ref="G21:G25"/>
    <mergeCell ref="F26:F29"/>
    <mergeCell ref="G26:G29"/>
    <mergeCell ref="F40:F44"/>
    <mergeCell ref="G40:G44"/>
    <mergeCell ref="B35:C35"/>
    <mergeCell ref="F45:F47"/>
    <mergeCell ref="B54:M54"/>
    <mergeCell ref="M21:M25"/>
    <mergeCell ref="M26:M29"/>
    <mergeCell ref="M40:M44"/>
    <mergeCell ref="M45:M47"/>
    <mergeCell ref="H40:H44"/>
    <mergeCell ref="H45:H47"/>
    <mergeCell ref="I40:I44"/>
    <mergeCell ref="J40:J44"/>
    <mergeCell ref="I45:I47"/>
    <mergeCell ref="J45:J47"/>
    <mergeCell ref="J21:J25"/>
    <mergeCell ref="B37:M37"/>
    <mergeCell ref="B38:M38"/>
    <mergeCell ref="B99:C99"/>
    <mergeCell ref="M77:M79"/>
    <mergeCell ref="H61:H63"/>
    <mergeCell ref="B52:C52"/>
    <mergeCell ref="B69:C69"/>
    <mergeCell ref="D21:D25"/>
    <mergeCell ref="D26:D29"/>
    <mergeCell ref="D40:D44"/>
    <mergeCell ref="D45:D47"/>
    <mergeCell ref="D56:D60"/>
    <mergeCell ref="D61:D63"/>
    <mergeCell ref="D75:D76"/>
    <mergeCell ref="D77:D79"/>
    <mergeCell ref="J75:J76"/>
    <mergeCell ref="B70:C70"/>
    <mergeCell ref="H21:H25"/>
    <mergeCell ref="I21:I25"/>
    <mergeCell ref="C21:C25"/>
    <mergeCell ref="G45:G47"/>
    <mergeCell ref="H77:H79"/>
    <mergeCell ref="I77:I79"/>
    <mergeCell ref="J77:J79"/>
    <mergeCell ref="I61:I63"/>
    <mergeCell ref="J61:J63"/>
    <mergeCell ref="C56:C60"/>
    <mergeCell ref="C61:C63"/>
    <mergeCell ref="C75:C76"/>
    <mergeCell ref="C77:C79"/>
    <mergeCell ref="B72:M72"/>
    <mergeCell ref="B73:M73"/>
    <mergeCell ref="F77:F79"/>
    <mergeCell ref="G75:G76"/>
    <mergeCell ref="G77:G79"/>
    <mergeCell ref="F56:F60"/>
    <mergeCell ref="G56:G60"/>
    <mergeCell ref="H56:H60"/>
    <mergeCell ref="I56:I60"/>
    <mergeCell ref="J56:J60"/>
    <mergeCell ref="B61:B63"/>
    <mergeCell ref="B56:B60"/>
    <mergeCell ref="M56:M60"/>
    <mergeCell ref="M61:M63"/>
    <mergeCell ref="M75:M76"/>
    <mergeCell ref="H75:H76"/>
    <mergeCell ref="I75:I76"/>
    <mergeCell ref="B75:B76"/>
    <mergeCell ref="B77:B79"/>
    <mergeCell ref="F61:F63"/>
    <mergeCell ref="B181:C181"/>
    <mergeCell ref="B182:C182"/>
    <mergeCell ref="C133:C135"/>
    <mergeCell ref="C143:C144"/>
    <mergeCell ref="C145:C146"/>
    <mergeCell ref="C157:C159"/>
    <mergeCell ref="C160:C161"/>
    <mergeCell ref="C172:C173"/>
    <mergeCell ref="B151:C151"/>
    <mergeCell ref="B152:C152"/>
    <mergeCell ref="B168:C168"/>
    <mergeCell ref="B172:B173"/>
    <mergeCell ref="B141:M141"/>
    <mergeCell ref="B133:B135"/>
    <mergeCell ref="M133:M135"/>
    <mergeCell ref="I143:I144"/>
    <mergeCell ref="J143:J144"/>
    <mergeCell ref="I172:I173"/>
    <mergeCell ref="J172:J173"/>
    <mergeCell ref="M172:M173"/>
    <mergeCell ref="F157:F159"/>
    <mergeCell ref="B145:B146"/>
    <mergeCell ref="F172:F173"/>
    <mergeCell ref="G172:G173"/>
    <mergeCell ref="B100:C100"/>
    <mergeCell ref="B112:C112"/>
    <mergeCell ref="B124:C124"/>
    <mergeCell ref="B125:C125"/>
    <mergeCell ref="B139:C139"/>
    <mergeCell ref="C82:C83"/>
    <mergeCell ref="C89:C90"/>
    <mergeCell ref="N172:N173"/>
    <mergeCell ref="N157:N159"/>
    <mergeCell ref="N160:N161"/>
    <mergeCell ref="B108:B109"/>
    <mergeCell ref="C108:C109"/>
    <mergeCell ref="D108:D109"/>
    <mergeCell ref="F108:F109"/>
    <mergeCell ref="G108:G109"/>
    <mergeCell ref="H108:H109"/>
    <mergeCell ref="I108:I109"/>
    <mergeCell ref="J108:J109"/>
    <mergeCell ref="M108:M109"/>
    <mergeCell ref="N108:N109"/>
    <mergeCell ref="C96:C97"/>
    <mergeCell ref="C105:C107"/>
    <mergeCell ref="N105:N107"/>
    <mergeCell ref="C130:C132"/>
    <mergeCell ref="N116:N117"/>
    <mergeCell ref="N118:N120"/>
    <mergeCell ref="N130:N132"/>
    <mergeCell ref="N133:N135"/>
    <mergeCell ref="N143:N144"/>
    <mergeCell ref="N145:N146"/>
    <mergeCell ref="N5:N8"/>
    <mergeCell ref="N9:N12"/>
    <mergeCell ref="N21:N25"/>
    <mergeCell ref="N26:N29"/>
    <mergeCell ref="N96:N97"/>
    <mergeCell ref="N89:N90"/>
    <mergeCell ref="N91:N93"/>
    <mergeCell ref="N40:N44"/>
    <mergeCell ref="N45:N47"/>
    <mergeCell ref="N56:N60"/>
    <mergeCell ref="N61:N63"/>
    <mergeCell ref="N75:N76"/>
    <mergeCell ref="N77:N79"/>
    <mergeCell ref="N82:N83"/>
    <mergeCell ref="B186:C186"/>
    <mergeCell ref="B187:C187"/>
    <mergeCell ref="B188:C188"/>
    <mergeCell ref="B189:C189"/>
    <mergeCell ref="B190:C190"/>
    <mergeCell ref="B191:C191"/>
    <mergeCell ref="B192:C192"/>
    <mergeCell ref="B184:D184"/>
    <mergeCell ref="B185:D185"/>
  </mergeCells>
  <phoneticPr fontId="1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9FB58-2E07-43D7-AEA8-03657F0A6BE9}">
  <dimension ref="B1:L50"/>
  <sheetViews>
    <sheetView topLeftCell="A24" zoomScaleNormal="100" workbookViewId="0">
      <selection activeCell="L32" sqref="L32"/>
    </sheetView>
  </sheetViews>
  <sheetFormatPr defaultRowHeight="15" x14ac:dyDescent="0.25"/>
  <cols>
    <col min="1" max="1" width="1.42578125" customWidth="1"/>
    <col min="2" max="2" width="10.7109375" customWidth="1"/>
    <col min="3" max="3" width="46.7109375" customWidth="1"/>
    <col min="4" max="4" width="44.28515625" style="5" customWidth="1"/>
    <col min="5" max="5" width="13" customWidth="1"/>
    <col min="6" max="6" width="13.7109375" customWidth="1"/>
    <col min="7" max="7" width="15.7109375" customWidth="1"/>
    <col min="8" max="8" width="13" customWidth="1"/>
    <col min="9" max="9" width="12.5703125" customWidth="1"/>
    <col min="10" max="10" width="18" customWidth="1"/>
    <col min="11" max="11" width="14.42578125" customWidth="1"/>
    <col min="12" max="12" width="25.7109375" customWidth="1"/>
  </cols>
  <sheetData>
    <row r="1" spans="2:12" ht="6" customHeight="1" thickBot="1" x14ac:dyDescent="0.3"/>
    <row r="2" spans="2:12" ht="14.45" customHeight="1" x14ac:dyDescent="0.25">
      <c r="B2" s="147" t="s">
        <v>71</v>
      </c>
      <c r="C2" s="148"/>
      <c r="D2" s="148"/>
      <c r="E2" s="148"/>
      <c r="F2" s="148"/>
      <c r="G2" s="148"/>
      <c r="H2" s="148"/>
      <c r="I2" s="148"/>
      <c r="J2" s="148"/>
      <c r="K2" s="148"/>
      <c r="L2" s="7"/>
    </row>
    <row r="3" spans="2:12" ht="14.45" customHeight="1" x14ac:dyDescent="0.25">
      <c r="B3" s="149" t="s">
        <v>328</v>
      </c>
      <c r="C3" s="150"/>
      <c r="D3" s="150"/>
      <c r="E3" s="150"/>
      <c r="F3" s="150"/>
      <c r="G3" s="150"/>
      <c r="H3" s="150"/>
      <c r="I3" s="150"/>
      <c r="J3" s="150"/>
      <c r="K3" s="150"/>
      <c r="L3" s="8"/>
    </row>
    <row r="4" spans="2:12" ht="31.5" x14ac:dyDescent="0.25">
      <c r="B4" s="16" t="s">
        <v>290</v>
      </c>
      <c r="C4" s="17" t="s">
        <v>292</v>
      </c>
      <c r="D4" s="17" t="s">
        <v>293</v>
      </c>
      <c r="E4" s="17" t="s">
        <v>283</v>
      </c>
      <c r="F4" s="17" t="s">
        <v>285</v>
      </c>
      <c r="G4" s="17" t="s">
        <v>286</v>
      </c>
      <c r="H4" s="17" t="s">
        <v>287</v>
      </c>
      <c r="I4" s="17" t="s">
        <v>288</v>
      </c>
      <c r="J4" s="17" t="s">
        <v>289</v>
      </c>
      <c r="K4" s="17" t="s">
        <v>294</v>
      </c>
      <c r="L4" s="56" t="s">
        <v>295</v>
      </c>
    </row>
    <row r="5" spans="2:12" ht="38.25" x14ac:dyDescent="0.25">
      <c r="B5" s="1" t="s">
        <v>254</v>
      </c>
      <c r="C5" s="4" t="s">
        <v>235</v>
      </c>
      <c r="D5" s="2" t="s">
        <v>121</v>
      </c>
      <c r="E5" s="2">
        <v>2</v>
      </c>
      <c r="F5" s="2">
        <v>60</v>
      </c>
      <c r="G5" s="3">
        <v>27</v>
      </c>
      <c r="H5" s="3">
        <v>30</v>
      </c>
      <c r="I5" s="3">
        <v>0</v>
      </c>
      <c r="J5" s="3">
        <v>30</v>
      </c>
      <c r="K5" s="24">
        <v>3</v>
      </c>
      <c r="L5" s="94" t="s">
        <v>377</v>
      </c>
    </row>
    <row r="6" spans="2:12" ht="38.25" x14ac:dyDescent="0.25">
      <c r="B6" s="1" t="s">
        <v>255</v>
      </c>
      <c r="C6" s="4" t="s">
        <v>236</v>
      </c>
      <c r="D6" s="2" t="s">
        <v>235</v>
      </c>
      <c r="E6" s="2">
        <v>2</v>
      </c>
      <c r="F6" s="2">
        <v>60</v>
      </c>
      <c r="G6" s="3">
        <v>27</v>
      </c>
      <c r="H6" s="3">
        <v>30</v>
      </c>
      <c r="I6" s="3">
        <v>0</v>
      </c>
      <c r="J6" s="3">
        <v>30</v>
      </c>
      <c r="K6" s="24">
        <v>3</v>
      </c>
      <c r="L6" s="94" t="s">
        <v>377</v>
      </c>
    </row>
    <row r="7" spans="2:12" ht="38.25" x14ac:dyDescent="0.25">
      <c r="B7" s="1" t="s">
        <v>256</v>
      </c>
      <c r="C7" s="4" t="s">
        <v>237</v>
      </c>
      <c r="D7" s="2" t="s">
        <v>121</v>
      </c>
      <c r="E7" s="2">
        <v>2</v>
      </c>
      <c r="F7" s="2">
        <v>60</v>
      </c>
      <c r="G7" s="3">
        <v>27</v>
      </c>
      <c r="H7" s="3">
        <v>30</v>
      </c>
      <c r="I7" s="3">
        <v>0</v>
      </c>
      <c r="J7" s="3">
        <v>30</v>
      </c>
      <c r="K7" s="24">
        <v>3</v>
      </c>
      <c r="L7" s="94" t="s">
        <v>377</v>
      </c>
    </row>
    <row r="8" spans="2:12" ht="38.25" x14ac:dyDescent="0.25">
      <c r="B8" s="1" t="s">
        <v>257</v>
      </c>
      <c r="C8" s="4" t="s">
        <v>238</v>
      </c>
      <c r="D8" s="2" t="s">
        <v>237</v>
      </c>
      <c r="E8" s="2">
        <v>2</v>
      </c>
      <c r="F8" s="2">
        <v>60</v>
      </c>
      <c r="G8" s="3">
        <v>27</v>
      </c>
      <c r="H8" s="3">
        <v>30</v>
      </c>
      <c r="I8" s="3">
        <v>0</v>
      </c>
      <c r="J8" s="3">
        <v>30</v>
      </c>
      <c r="K8" s="24">
        <v>3</v>
      </c>
      <c r="L8" s="94" t="s">
        <v>377</v>
      </c>
    </row>
    <row r="9" spans="2:12" ht="38.25" x14ac:dyDescent="0.25">
      <c r="B9" s="1" t="s">
        <v>258</v>
      </c>
      <c r="C9" s="4" t="s">
        <v>246</v>
      </c>
      <c r="D9" s="2" t="s">
        <v>121</v>
      </c>
      <c r="E9" s="2">
        <v>2</v>
      </c>
      <c r="F9" s="2">
        <v>60</v>
      </c>
      <c r="G9" s="3">
        <v>25</v>
      </c>
      <c r="H9" s="3">
        <v>30</v>
      </c>
      <c r="I9" s="3">
        <v>0</v>
      </c>
      <c r="J9" s="3">
        <v>30</v>
      </c>
      <c r="K9" s="24">
        <v>3</v>
      </c>
      <c r="L9" s="94" t="s">
        <v>377</v>
      </c>
    </row>
    <row r="10" spans="2:12" ht="38.25" x14ac:dyDescent="0.25">
      <c r="B10" s="1" t="s">
        <v>259</v>
      </c>
      <c r="C10" s="4" t="s">
        <v>239</v>
      </c>
      <c r="D10" s="2" t="s">
        <v>121</v>
      </c>
      <c r="E10" s="2">
        <v>2</v>
      </c>
      <c r="F10" s="2">
        <v>60</v>
      </c>
      <c r="G10" s="3">
        <v>27</v>
      </c>
      <c r="H10" s="3">
        <v>30</v>
      </c>
      <c r="I10" s="3">
        <v>0</v>
      </c>
      <c r="J10" s="3">
        <v>30</v>
      </c>
      <c r="K10" s="24">
        <v>3</v>
      </c>
      <c r="L10" s="94" t="s">
        <v>377</v>
      </c>
    </row>
    <row r="11" spans="2:12" ht="38.25" x14ac:dyDescent="0.25">
      <c r="B11" s="1" t="s">
        <v>260</v>
      </c>
      <c r="C11" s="4" t="s">
        <v>240</v>
      </c>
      <c r="D11" s="2" t="s">
        <v>239</v>
      </c>
      <c r="E11" s="2">
        <v>2</v>
      </c>
      <c r="F11" s="2">
        <v>60</v>
      </c>
      <c r="G11" s="3">
        <v>27</v>
      </c>
      <c r="H11" s="3">
        <v>30</v>
      </c>
      <c r="I11" s="3">
        <v>0</v>
      </c>
      <c r="J11" s="3">
        <v>30</v>
      </c>
      <c r="K11" s="24">
        <v>3</v>
      </c>
      <c r="L11" s="94" t="s">
        <v>377</v>
      </c>
    </row>
    <row r="12" spans="2:12" ht="38.25" x14ac:dyDescent="0.25">
      <c r="B12" s="1" t="s">
        <v>261</v>
      </c>
      <c r="C12" s="4" t="s">
        <v>241</v>
      </c>
      <c r="D12" s="2" t="s">
        <v>121</v>
      </c>
      <c r="E12" s="2">
        <v>2</v>
      </c>
      <c r="F12" s="2">
        <v>60</v>
      </c>
      <c r="G12" s="3">
        <v>27</v>
      </c>
      <c r="H12" s="3">
        <v>30</v>
      </c>
      <c r="I12" s="3">
        <v>0</v>
      </c>
      <c r="J12" s="3">
        <v>30</v>
      </c>
      <c r="K12" s="24">
        <v>3</v>
      </c>
      <c r="L12" s="94" t="s">
        <v>377</v>
      </c>
    </row>
    <row r="13" spans="2:12" ht="38.25" x14ac:dyDescent="0.25">
      <c r="B13" s="1" t="s">
        <v>262</v>
      </c>
      <c r="C13" s="4" t="s">
        <v>242</v>
      </c>
      <c r="D13" s="2" t="s">
        <v>121</v>
      </c>
      <c r="E13" s="2">
        <v>2</v>
      </c>
      <c r="F13" s="2">
        <v>60</v>
      </c>
      <c r="G13" s="3">
        <v>27</v>
      </c>
      <c r="H13" s="3">
        <v>30</v>
      </c>
      <c r="I13" s="3">
        <v>0</v>
      </c>
      <c r="J13" s="3">
        <v>30</v>
      </c>
      <c r="K13" s="24">
        <v>3</v>
      </c>
      <c r="L13" s="94" t="s">
        <v>377</v>
      </c>
    </row>
    <row r="14" spans="2:12" ht="38.25" x14ac:dyDescent="0.25">
      <c r="B14" s="1" t="s">
        <v>263</v>
      </c>
      <c r="C14" s="4" t="s">
        <v>243</v>
      </c>
      <c r="D14" s="2" t="s">
        <v>121</v>
      </c>
      <c r="E14" s="2">
        <v>2</v>
      </c>
      <c r="F14" s="2">
        <v>60</v>
      </c>
      <c r="G14" s="3">
        <v>27</v>
      </c>
      <c r="H14" s="3">
        <v>30</v>
      </c>
      <c r="I14" s="3">
        <v>0</v>
      </c>
      <c r="J14" s="3">
        <v>30</v>
      </c>
      <c r="K14" s="24">
        <v>3</v>
      </c>
      <c r="L14" s="94" t="s">
        <v>377</v>
      </c>
    </row>
    <row r="15" spans="2:12" ht="38.25" x14ac:dyDescent="0.25">
      <c r="B15" s="1" t="s">
        <v>264</v>
      </c>
      <c r="C15" s="4" t="s">
        <v>244</v>
      </c>
      <c r="D15" s="2" t="s">
        <v>121</v>
      </c>
      <c r="E15" s="2">
        <v>2</v>
      </c>
      <c r="F15" s="2">
        <v>60</v>
      </c>
      <c r="G15" s="3">
        <v>27</v>
      </c>
      <c r="H15" s="3">
        <v>30</v>
      </c>
      <c r="I15" s="3">
        <v>0</v>
      </c>
      <c r="J15" s="3">
        <v>30</v>
      </c>
      <c r="K15" s="24">
        <v>3</v>
      </c>
      <c r="L15" s="94" t="s">
        <v>377</v>
      </c>
    </row>
    <row r="16" spans="2:12" ht="38.25" x14ac:dyDescent="0.25">
      <c r="B16" s="1" t="s">
        <v>265</v>
      </c>
      <c r="C16" s="4" t="s">
        <v>245</v>
      </c>
      <c r="D16" s="2" t="s">
        <v>121</v>
      </c>
      <c r="E16" s="2">
        <v>2</v>
      </c>
      <c r="F16" s="2">
        <v>60</v>
      </c>
      <c r="G16" s="3">
        <v>27</v>
      </c>
      <c r="H16" s="3">
        <v>30</v>
      </c>
      <c r="I16" s="3">
        <v>0</v>
      </c>
      <c r="J16" s="3">
        <v>30</v>
      </c>
      <c r="K16" s="24">
        <v>3</v>
      </c>
      <c r="L16" s="94" t="s">
        <v>377</v>
      </c>
    </row>
    <row r="17" spans="2:12" ht="38.25" x14ac:dyDescent="0.25">
      <c r="B17" s="1" t="s">
        <v>266</v>
      </c>
      <c r="C17" s="4" t="s">
        <v>247</v>
      </c>
      <c r="D17" s="2" t="s">
        <v>279</v>
      </c>
      <c r="E17" s="2">
        <v>2</v>
      </c>
      <c r="F17" s="2">
        <v>60</v>
      </c>
      <c r="G17" s="3">
        <v>27</v>
      </c>
      <c r="H17" s="3">
        <v>30</v>
      </c>
      <c r="I17" s="3">
        <v>0</v>
      </c>
      <c r="J17" s="3">
        <v>30</v>
      </c>
      <c r="K17" s="24">
        <v>3</v>
      </c>
      <c r="L17" s="94" t="s">
        <v>377</v>
      </c>
    </row>
    <row r="18" spans="2:12" ht="38.25" x14ac:dyDescent="0.25">
      <c r="B18" s="1" t="s">
        <v>267</v>
      </c>
      <c r="C18" s="4" t="s">
        <v>248</v>
      </c>
      <c r="D18" s="2" t="s">
        <v>121</v>
      </c>
      <c r="E18" s="2">
        <v>2</v>
      </c>
      <c r="F18" s="2">
        <v>60</v>
      </c>
      <c r="G18" s="3">
        <v>27</v>
      </c>
      <c r="H18" s="3">
        <v>30</v>
      </c>
      <c r="I18" s="3">
        <v>0</v>
      </c>
      <c r="J18" s="3">
        <v>30</v>
      </c>
      <c r="K18" s="24">
        <v>3</v>
      </c>
      <c r="L18" s="94" t="s">
        <v>377</v>
      </c>
    </row>
    <row r="19" spans="2:12" ht="38.25" x14ac:dyDescent="0.25">
      <c r="B19" s="1" t="s">
        <v>268</v>
      </c>
      <c r="C19" s="4" t="s">
        <v>249</v>
      </c>
      <c r="D19" s="2" t="s">
        <v>24</v>
      </c>
      <c r="E19" s="2">
        <v>2</v>
      </c>
      <c r="F19" s="2">
        <v>60</v>
      </c>
      <c r="G19" s="3">
        <v>27</v>
      </c>
      <c r="H19" s="3">
        <v>30</v>
      </c>
      <c r="I19" s="3">
        <v>0</v>
      </c>
      <c r="J19" s="3">
        <v>30</v>
      </c>
      <c r="K19" s="24">
        <v>3</v>
      </c>
      <c r="L19" s="94" t="s">
        <v>377</v>
      </c>
    </row>
    <row r="20" spans="2:12" ht="38.25" x14ac:dyDescent="0.25">
      <c r="B20" s="1" t="s">
        <v>269</v>
      </c>
      <c r="C20" s="4" t="s">
        <v>250</v>
      </c>
      <c r="D20" s="2" t="s">
        <v>249</v>
      </c>
      <c r="E20" s="2">
        <v>2</v>
      </c>
      <c r="F20" s="2">
        <v>60</v>
      </c>
      <c r="G20" s="3">
        <v>27</v>
      </c>
      <c r="H20" s="3">
        <v>30</v>
      </c>
      <c r="I20" s="3">
        <v>0</v>
      </c>
      <c r="J20" s="3">
        <v>30</v>
      </c>
      <c r="K20" s="24">
        <v>3</v>
      </c>
      <c r="L20" s="94" t="s">
        <v>377</v>
      </c>
    </row>
    <row r="21" spans="2:12" ht="38.25" x14ac:dyDescent="0.25">
      <c r="B21" s="1" t="s">
        <v>270</v>
      </c>
      <c r="C21" s="4" t="s">
        <v>251</v>
      </c>
      <c r="D21" s="2" t="s">
        <v>24</v>
      </c>
      <c r="E21" s="2">
        <v>2</v>
      </c>
      <c r="F21" s="2">
        <v>60</v>
      </c>
      <c r="G21" s="3">
        <v>27</v>
      </c>
      <c r="H21" s="3">
        <v>30</v>
      </c>
      <c r="I21" s="3">
        <v>0</v>
      </c>
      <c r="J21" s="3">
        <v>30</v>
      </c>
      <c r="K21" s="24">
        <v>3</v>
      </c>
      <c r="L21" s="94" t="s">
        <v>377</v>
      </c>
    </row>
    <row r="22" spans="2:12" ht="38.25" x14ac:dyDescent="0.25">
      <c r="B22" s="1" t="s">
        <v>271</v>
      </c>
      <c r="C22" s="4" t="s">
        <v>252</v>
      </c>
      <c r="D22" s="2" t="s">
        <v>280</v>
      </c>
      <c r="E22" s="2">
        <v>2</v>
      </c>
      <c r="F22" s="2">
        <v>60</v>
      </c>
      <c r="G22" s="3">
        <v>27</v>
      </c>
      <c r="H22" s="3">
        <v>30</v>
      </c>
      <c r="I22" s="3">
        <v>0</v>
      </c>
      <c r="J22" s="3">
        <v>30</v>
      </c>
      <c r="K22" s="24">
        <v>3</v>
      </c>
      <c r="L22" s="94" t="s">
        <v>377</v>
      </c>
    </row>
    <row r="23" spans="2:12" ht="39" thickBot="1" x14ac:dyDescent="0.3">
      <c r="B23" s="57" t="s">
        <v>272</v>
      </c>
      <c r="C23" s="58" t="s">
        <v>253</v>
      </c>
      <c r="D23" s="59" t="s">
        <v>121</v>
      </c>
      <c r="E23" s="59">
        <v>2</v>
      </c>
      <c r="F23" s="59">
        <v>60</v>
      </c>
      <c r="G23" s="60">
        <v>27</v>
      </c>
      <c r="H23" s="60">
        <v>30</v>
      </c>
      <c r="I23" s="60">
        <v>0</v>
      </c>
      <c r="J23" s="60">
        <v>30</v>
      </c>
      <c r="K23" s="61">
        <v>3</v>
      </c>
      <c r="L23" s="94" t="s">
        <v>377</v>
      </c>
    </row>
    <row r="25" spans="2:12" ht="15.75" thickBot="1" x14ac:dyDescent="0.3"/>
    <row r="26" spans="2:12" ht="14.45" customHeight="1" x14ac:dyDescent="0.25">
      <c r="B26" s="141" t="s">
        <v>72</v>
      </c>
      <c r="C26" s="142"/>
      <c r="D26" s="142"/>
      <c r="E26" s="142"/>
      <c r="F26" s="142"/>
      <c r="G26" s="142"/>
      <c r="H26" s="142"/>
      <c r="I26" s="142"/>
      <c r="J26" s="142"/>
      <c r="K26" s="143"/>
      <c r="L26" s="6"/>
    </row>
    <row r="27" spans="2:12" ht="14.45" customHeight="1" x14ac:dyDescent="0.25">
      <c r="B27" s="144" t="s">
        <v>359</v>
      </c>
      <c r="C27" s="145"/>
      <c r="D27" s="145"/>
      <c r="E27" s="145"/>
      <c r="F27" s="145"/>
      <c r="G27" s="145"/>
      <c r="H27" s="145"/>
      <c r="I27" s="145"/>
      <c r="J27" s="145"/>
      <c r="K27" s="146"/>
      <c r="L27" s="6"/>
    </row>
    <row r="28" spans="2:12" ht="31.5" x14ac:dyDescent="0.25">
      <c r="B28" s="16" t="s">
        <v>290</v>
      </c>
      <c r="C28" s="17" t="s">
        <v>292</v>
      </c>
      <c r="D28" s="17" t="s">
        <v>293</v>
      </c>
      <c r="E28" s="17" t="s">
        <v>283</v>
      </c>
      <c r="F28" s="17" t="s">
        <v>285</v>
      </c>
      <c r="G28" s="17" t="s">
        <v>286</v>
      </c>
      <c r="H28" s="17" t="s">
        <v>287</v>
      </c>
      <c r="I28" s="17" t="s">
        <v>288</v>
      </c>
      <c r="J28" s="17" t="s">
        <v>289</v>
      </c>
      <c r="K28" s="17" t="s">
        <v>294</v>
      </c>
      <c r="L28" s="56" t="s">
        <v>295</v>
      </c>
    </row>
    <row r="29" spans="2:12" ht="60.75" thickBot="1" x14ac:dyDescent="0.3">
      <c r="B29" s="57" t="s">
        <v>272</v>
      </c>
      <c r="C29" s="4" t="s">
        <v>365</v>
      </c>
      <c r="D29" s="59" t="s">
        <v>121</v>
      </c>
      <c r="E29" s="2">
        <v>2</v>
      </c>
      <c r="F29" s="2">
        <v>60</v>
      </c>
      <c r="G29" s="3">
        <v>27</v>
      </c>
      <c r="H29" s="3">
        <v>30</v>
      </c>
      <c r="I29" s="3">
        <v>0</v>
      </c>
      <c r="J29" s="3">
        <v>30</v>
      </c>
      <c r="K29" s="24">
        <v>3</v>
      </c>
      <c r="L29" s="94" t="s">
        <v>377</v>
      </c>
    </row>
    <row r="30" spans="2:12" ht="60.75" thickBot="1" x14ac:dyDescent="0.3">
      <c r="B30" s="57" t="s">
        <v>360</v>
      </c>
      <c r="C30" s="4" t="s">
        <v>370</v>
      </c>
      <c r="D30" s="4" t="s">
        <v>365</v>
      </c>
      <c r="E30" s="2">
        <v>2</v>
      </c>
      <c r="F30" s="2">
        <v>60</v>
      </c>
      <c r="G30" s="3">
        <v>27</v>
      </c>
      <c r="H30" s="3">
        <v>30</v>
      </c>
      <c r="I30" s="3">
        <v>0</v>
      </c>
      <c r="J30" s="3">
        <v>30</v>
      </c>
      <c r="K30" s="24">
        <v>3</v>
      </c>
      <c r="L30" s="94" t="s">
        <v>377</v>
      </c>
    </row>
    <row r="31" spans="2:12" ht="45.75" thickBot="1" x14ac:dyDescent="0.3">
      <c r="B31" s="57" t="s">
        <v>361</v>
      </c>
      <c r="C31" s="4" t="s">
        <v>367</v>
      </c>
      <c r="D31" s="4" t="s">
        <v>370</v>
      </c>
      <c r="E31" s="2">
        <v>2</v>
      </c>
      <c r="F31" s="2">
        <v>60</v>
      </c>
      <c r="G31" s="3">
        <v>27</v>
      </c>
      <c r="H31" s="3">
        <v>30</v>
      </c>
      <c r="I31" s="3">
        <v>0</v>
      </c>
      <c r="J31" s="3">
        <v>30</v>
      </c>
      <c r="K31" s="89">
        <v>3</v>
      </c>
      <c r="L31" s="94" t="s">
        <v>377</v>
      </c>
    </row>
    <row r="32" spans="2:12" ht="60.75" thickBot="1" x14ac:dyDescent="0.3">
      <c r="B32" s="57" t="s">
        <v>362</v>
      </c>
      <c r="C32" s="4" t="s">
        <v>366</v>
      </c>
      <c r="D32" s="4" t="s">
        <v>367</v>
      </c>
      <c r="E32" s="2">
        <v>2</v>
      </c>
      <c r="F32" s="2">
        <v>60</v>
      </c>
      <c r="G32" s="3">
        <v>27</v>
      </c>
      <c r="H32" s="3">
        <v>30</v>
      </c>
      <c r="I32" s="3">
        <v>0</v>
      </c>
      <c r="J32" s="3">
        <v>30</v>
      </c>
      <c r="K32" s="89">
        <v>3</v>
      </c>
      <c r="L32" s="94" t="s">
        <v>377</v>
      </c>
    </row>
    <row r="33" spans="2:12" ht="60.75" thickBot="1" x14ac:dyDescent="0.3">
      <c r="B33" s="57" t="s">
        <v>363</v>
      </c>
      <c r="C33" s="4" t="s">
        <v>368</v>
      </c>
      <c r="D33" s="4" t="s">
        <v>366</v>
      </c>
      <c r="E33" s="2">
        <v>2</v>
      </c>
      <c r="F33" s="2">
        <v>60</v>
      </c>
      <c r="G33" s="3">
        <v>27</v>
      </c>
      <c r="H33" s="3">
        <v>30</v>
      </c>
      <c r="I33" s="3">
        <v>0</v>
      </c>
      <c r="J33" s="3">
        <v>30</v>
      </c>
      <c r="K33" s="89">
        <v>3</v>
      </c>
      <c r="L33" s="94" t="s">
        <v>377</v>
      </c>
    </row>
    <row r="34" spans="2:12" ht="60.75" thickBot="1" x14ac:dyDescent="0.3">
      <c r="B34" s="57" t="s">
        <v>364</v>
      </c>
      <c r="C34" s="4" t="s">
        <v>369</v>
      </c>
      <c r="D34" s="4" t="s">
        <v>368</v>
      </c>
      <c r="E34" s="2">
        <v>2</v>
      </c>
      <c r="F34" s="2">
        <v>60</v>
      </c>
      <c r="G34" s="3">
        <v>27</v>
      </c>
      <c r="H34" s="3">
        <v>30</v>
      </c>
      <c r="I34" s="3">
        <v>0</v>
      </c>
      <c r="J34" s="3">
        <v>30</v>
      </c>
      <c r="K34" s="89">
        <v>3</v>
      </c>
      <c r="L34" s="94" t="s">
        <v>377</v>
      </c>
    </row>
    <row r="39" spans="2:12" x14ac:dyDescent="0.25">
      <c r="C39" s="90"/>
    </row>
    <row r="40" spans="2:12" x14ac:dyDescent="0.25">
      <c r="C40" s="90"/>
    </row>
    <row r="41" spans="2:12" x14ac:dyDescent="0.25">
      <c r="C41" s="90"/>
    </row>
    <row r="42" spans="2:12" x14ac:dyDescent="0.25">
      <c r="C42" s="90"/>
    </row>
    <row r="43" spans="2:12" x14ac:dyDescent="0.25">
      <c r="C43" s="90"/>
    </row>
    <row r="44" spans="2:12" x14ac:dyDescent="0.25">
      <c r="C44" s="90"/>
    </row>
    <row r="45" spans="2:12" x14ac:dyDescent="0.25">
      <c r="C45" s="90"/>
    </row>
    <row r="46" spans="2:12" x14ac:dyDescent="0.25">
      <c r="C46" s="90"/>
    </row>
    <row r="47" spans="2:12" x14ac:dyDescent="0.25">
      <c r="C47" s="90"/>
    </row>
    <row r="48" spans="2:12" x14ac:dyDescent="0.25">
      <c r="C48" s="90"/>
    </row>
    <row r="49" spans="3:3" x14ac:dyDescent="0.25">
      <c r="C49" s="90"/>
    </row>
    <row r="50" spans="3:3" x14ac:dyDescent="0.25">
      <c r="C50" s="90"/>
    </row>
  </sheetData>
  <mergeCells count="4">
    <mergeCell ref="B26:K26"/>
    <mergeCell ref="B27:K27"/>
    <mergeCell ref="B2:K2"/>
    <mergeCell ref="B3:K3"/>
  </mergeCells>
  <phoneticPr fontId="1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Programme_Eng</vt:lpstr>
      <vt:lpstr>Programme_Eng_Electives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gabisonia</dc:creator>
  <cp:lastModifiedBy>Professional</cp:lastModifiedBy>
  <dcterms:created xsi:type="dcterms:W3CDTF">2020-07-08T11:24:50Z</dcterms:created>
  <dcterms:modified xsi:type="dcterms:W3CDTF">2021-03-26T16:32:52Z</dcterms:modified>
</cp:coreProperties>
</file>